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9170" windowHeight="4545" activeTab="0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  <definedName name="_xlnm.Print_Area" localSheetId="2">'P&amp;L'!$A$1:$M$67</definedName>
  </definedNames>
  <calcPr fullCalcOnLoad="1"/>
</workbook>
</file>

<file path=xl/sharedStrings.xml><?xml version="1.0" encoding="utf-8"?>
<sst xmlns="http://schemas.openxmlformats.org/spreadsheetml/2006/main" count="399" uniqueCount="362">
  <si>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</si>
  <si>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</si>
  <si>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</si>
  <si>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</si>
  <si>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</si>
  <si>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</si>
  <si>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</si>
  <si>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</si>
  <si>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</si>
  <si>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</si>
  <si>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</si>
  <si>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</si>
  <si>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</si>
  <si>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</si>
  <si>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</si>
  <si>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</si>
  <si>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</si>
  <si>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</si>
  <si>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</si>
  <si>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</si>
  <si>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</si>
  <si>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</si>
  <si>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</si>
  <si>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</si>
  <si>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</si>
  <si>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</si>
  <si>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</si>
  <si>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</si>
  <si>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</si>
  <si>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</si>
  <si>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</si>
  <si>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</si>
  <si>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</si>
  <si>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</si>
  <si>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</si>
  <si>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</si>
  <si>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</si>
  <si>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</si>
  <si>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</si>
  <si>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</si>
  <si>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</si>
  <si>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</si>
  <si>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</si>
  <si>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</si>
  <si>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</si>
  <si>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</si>
  <si>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</si>
  <si>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</si>
  <si>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</si>
  <si>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</si>
  <si>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</si>
  <si>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</si>
  <si>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</si>
  <si>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</si>
  <si>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</si>
  <si>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</si>
  <si>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</si>
  <si>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</si>
  <si>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</si>
  <si>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</si>
  <si>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</si>
  <si>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</si>
  <si>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</si>
  <si>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</si>
  <si>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</si>
  <si>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</si>
  <si>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</si>
  <si>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</si>
  <si>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</si>
  <si>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</si>
  <si>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</si>
  <si>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</si>
  <si>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</si>
  <si>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</si>
  <si>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</si>
  <si>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</si>
  <si>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</si>
  <si>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</si>
  <si>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</si>
  <si>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</si>
  <si>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</si>
  <si>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</si>
  <si>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</si>
  <si>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</si>
  <si>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</si>
  <si>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</si>
  <si>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</si>
  <si>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</si>
  <si>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</si>
  <si>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</si>
  <si>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</si>
  <si>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</si>
  <si>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</si>
  <si>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</si>
  <si>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</si>
  <si>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</si>
  <si>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</si>
  <si>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</si>
  <si>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</si>
  <si>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</si>
  <si>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</si>
  <si>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</si>
  <si>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</si>
  <si>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</si>
  <si>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</si>
  <si>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</si>
  <si>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</si>
  <si>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</si>
  <si>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</si>
  <si>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</si>
  <si>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</si>
  <si>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</si>
  <si>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</si>
  <si>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</si>
  <si>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</si>
  <si>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</si>
  <si>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</si>
  <si>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</si>
  <si>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</si>
  <si>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</si>
  <si>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</si>
  <si>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</si>
  <si>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</si>
  <si>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</si>
  <si>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</si>
  <si>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</si>
  <si>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</si>
  <si>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</si>
  <si>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</si>
  <si>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</si>
  <si>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</si>
  <si>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</si>
  <si>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</si>
  <si>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</si>
  <si>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</si>
  <si>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</si>
  <si>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</si>
  <si>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</si>
  <si>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</si>
  <si>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</si>
  <si>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</si>
  <si>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</si>
  <si>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</si>
  <si>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</si>
  <si>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</si>
  <si>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</si>
  <si>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</si>
  <si>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</si>
  <si>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</si>
  <si>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</si>
  <si>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</si>
  <si>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</si>
  <si>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</si>
  <si>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</si>
  <si>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</si>
  <si>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</si>
  <si>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</si>
  <si>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</si>
  <si>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</si>
  <si>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</si>
  <si>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</si>
  <si>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</si>
  <si>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</si>
  <si>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</si>
  <si>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</si>
  <si>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</si>
  <si>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</si>
  <si>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</si>
  <si>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</si>
  <si>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</si>
  <si>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</si>
  <si>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</si>
  <si>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</si>
  <si>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</si>
  <si>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</si>
  <si>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</si>
  <si>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</si>
  <si>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</si>
  <si>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</si>
  <si>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</si>
  <si>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</si>
  <si>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</si>
  <si>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</si>
  <si>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</si>
  <si>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</si>
  <si>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</si>
  <si>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</si>
  <si>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</si>
  <si>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</si>
  <si>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</si>
  <si>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</si>
  <si>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</si>
  <si>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</si>
  <si>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</si>
  <si>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</si>
  <si>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</si>
  <si>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</si>
  <si>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</si>
  <si>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</si>
  <si>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</si>
  <si>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</si>
  <si>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</si>
  <si>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</si>
  <si>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</si>
  <si>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</si>
  <si>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</si>
  <si>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</si>
  <si>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</si>
  <si>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</si>
  <si>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</si>
  <si>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</si>
  <si>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</si>
  <si>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</si>
  <si>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</si>
  <si>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</si>
  <si>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</si>
  <si>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</si>
  <si>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</si>
  <si>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</si>
  <si>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</si>
  <si>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</si>
  <si>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</si>
  <si>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</si>
  <si>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</si>
  <si>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</si>
  <si>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</si>
  <si>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</si>
  <si>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</si>
  <si>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</si>
  <si>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</si>
  <si>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</si>
  <si>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</si>
  <si>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</si>
  <si>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</si>
  <si>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</si>
  <si>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</si>
  <si>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</si>
  <si>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</si>
  <si>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</si>
  <si>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</si>
  <si>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</si>
  <si>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</si>
  <si>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</si>
  <si>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</si>
  <si>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</si>
  <si>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</si>
  <si>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</si>
  <si>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</si>
  <si>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</si>
  <si>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</si>
  <si>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</si>
  <si>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</si>
  <si>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</si>
  <si>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</si>
  <si>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</si>
  <si>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</si>
  <si>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</si>
  <si>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</si>
  <si>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</si>
  <si>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</si>
  <si>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</si>
  <si>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</si>
  <si>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</si>
  <si>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</si>
  <si>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</si>
  <si>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</si>
  <si>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</si>
  <si>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</si>
  <si>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</si>
  <si>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</si>
  <si>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</si>
  <si>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</si>
  <si>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</si>
  <si>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</si>
  <si>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</si>
  <si>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</si>
  <si>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</si>
  <si>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</si>
  <si>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</si>
  <si>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</si>
  <si>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</si>
  <si>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</si>
  <si>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</si>
  <si>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</si>
  <si>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</si>
  <si>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</si>
  <si>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</si>
  <si>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</si>
  <si>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</si>
  <si>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</si>
  <si>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</si>
  <si>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</si>
  <si>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</si>
  <si>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</si>
  <si>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</si>
  <si>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</si>
  <si>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</si>
  <si>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</si>
  <si>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</si>
  <si>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</si>
  <si>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</si>
  <si>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</si>
  <si>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</si>
  <si>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</si>
  <si>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</si>
  <si>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</si>
  <si>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</si>
  <si>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</si>
  <si>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</si>
  <si>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</si>
  <si>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</si>
  <si>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</si>
  <si>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</si>
  <si>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</si>
  <si>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</si>
  <si>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</si>
  <si>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</si>
  <si>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</si>
  <si>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</si>
  <si>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</si>
  <si>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</si>
  <si>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</si>
  <si>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</si>
  <si>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</si>
  <si>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</si>
  <si>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</si>
  <si>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</si>
  <si>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</si>
  <si>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</si>
  <si>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</si>
  <si>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</si>
  <si>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</si>
  <si>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</si>
  <si>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</si>
  <si>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</si>
  <si>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</si>
  <si>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</si>
  <si>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</si>
  <si>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</si>
  <si>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</si>
  <si>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</si>
  <si>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</si>
  <si>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</si>
  <si>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</si>
  <si>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</si>
  <si>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</si>
  <si>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</si>
  <si>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</si>
  <si>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1920</t>
  </si>
  <si>
    <t>Top računovodstvo servisi d.o.o.; Zagreb; Član INA Grupe</t>
  </si>
  <si>
    <t>Ratko Marković dipl.oec.</t>
  </si>
  <si>
    <t>01 612-3115</t>
  </si>
  <si>
    <t>Ratko.Markovic@trs.ina.hr </t>
  </si>
  <si>
    <t>u razdoblju 01.01.2011. do 31.12.2011.</t>
  </si>
  <si>
    <t>Zoltán Sándor Áldott</t>
  </si>
  <si>
    <t>1 January 2012</t>
  </si>
  <si>
    <t>31 March 2012</t>
  </si>
  <si>
    <t>as at 31 March 2011</t>
  </si>
  <si>
    <t>for the period 01 January 2012 to 31 March 2012</t>
  </si>
  <si>
    <t>in the period 01 January 2012 to 31 March 2012</t>
  </si>
  <si>
    <t>8821</t>
  </si>
  <si>
    <t>investitori@ina.hr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</si>
</sst>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175" fontId="2" fillId="0" borderId="15" xfId="0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9" fontId="2" fillId="33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13" fillId="33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2" fillId="33" borderId="26" xfId="62" applyFont="1" applyFill="1" applyBorder="1" applyAlignment="1" applyProtection="1">
      <alignment horizontal="left" vertical="center"/>
      <protection hidden="1" locked="0"/>
    </xf>
    <xf numFmtId="0" fontId="2" fillId="0" borderId="27" xfId="62" applyFont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49" fontId="2" fillId="33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2" fillId="33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33" borderId="26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33" borderId="26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3" fillId="0" borderId="28" xfId="57" applyFont="1" applyBorder="1" applyAlignment="1">
      <alignment horizontal="left" vertic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1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se.hr/userdocsimages/financ/Obrazac%20TFI-POD%20INA-31.03.12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4" t="s">
        <v>69</v>
      </c>
      <c r="B1" s="135"/>
      <c r="C1" s="135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89" t="s">
        <v>70</v>
      </c>
      <c r="B2" s="190"/>
      <c r="C2" s="190"/>
      <c r="D2" s="191"/>
      <c r="E2" s="197" t="s">
        <v>355</v>
      </c>
      <c r="F2" s="198"/>
      <c r="G2" s="121" t="s">
        <v>100</v>
      </c>
      <c r="H2" s="120" t="s">
        <v>356</v>
      </c>
      <c r="I2" s="119"/>
      <c r="J2" s="9"/>
      <c r="K2" s="9"/>
      <c r="L2" s="9"/>
    </row>
    <row r="3" spans="1:12" ht="12.75">
      <c r="A3" s="81"/>
      <c r="B3" s="11"/>
      <c r="C3" s="11"/>
      <c r="D3" s="11"/>
      <c r="E3" s="12"/>
      <c r="F3" s="12"/>
      <c r="G3" s="11"/>
      <c r="H3" s="11"/>
      <c r="I3" s="82"/>
      <c r="J3" s="9"/>
      <c r="K3" s="9"/>
      <c r="L3" s="9"/>
    </row>
    <row r="4" spans="1:12" ht="15">
      <c r="A4" s="192" t="s">
        <v>99</v>
      </c>
      <c r="B4" s="193"/>
      <c r="C4" s="193"/>
      <c r="D4" s="193"/>
      <c r="E4" s="193"/>
      <c r="F4" s="193"/>
      <c r="G4" s="193"/>
      <c r="H4" s="193"/>
      <c r="I4" s="194"/>
      <c r="J4" s="9"/>
      <c r="K4" s="9"/>
      <c r="L4" s="9"/>
    </row>
    <row r="5" spans="1:12" ht="12.75">
      <c r="A5" s="83"/>
      <c r="B5" s="13"/>
      <c r="C5" s="13"/>
      <c r="D5" s="13"/>
      <c r="E5" s="14"/>
      <c r="F5" s="84"/>
      <c r="G5" s="15"/>
      <c r="H5" s="16"/>
      <c r="I5" s="85"/>
      <c r="J5" s="9"/>
      <c r="K5" s="9"/>
      <c r="L5" s="9"/>
    </row>
    <row r="6" spans="1:12" ht="12.75">
      <c r="A6" s="147" t="s">
        <v>71</v>
      </c>
      <c r="B6" s="148"/>
      <c r="C6" s="157" t="s">
        <v>61</v>
      </c>
      <c r="D6" s="158"/>
      <c r="E6" s="26"/>
      <c r="F6" s="26"/>
      <c r="G6" s="26"/>
      <c r="H6" s="26"/>
      <c r="I6" s="86"/>
      <c r="J6" s="9"/>
      <c r="K6" s="9"/>
      <c r="L6" s="9"/>
    </row>
    <row r="7" spans="1:12" ht="12.75">
      <c r="A7" s="87"/>
      <c r="B7" s="19"/>
      <c r="C7" s="13"/>
      <c r="D7" s="13"/>
      <c r="E7" s="26"/>
      <c r="F7" s="26"/>
      <c r="G7" s="26"/>
      <c r="H7" s="26"/>
      <c r="I7" s="86"/>
      <c r="J7" s="9"/>
      <c r="K7" s="9"/>
      <c r="L7" s="9"/>
    </row>
    <row r="8" spans="1:12" ht="12.75">
      <c r="A8" s="195" t="s">
        <v>72</v>
      </c>
      <c r="B8" s="196"/>
      <c r="C8" s="157" t="s">
        <v>62</v>
      </c>
      <c r="D8" s="158"/>
      <c r="E8" s="26"/>
      <c r="F8" s="26"/>
      <c r="G8" s="26"/>
      <c r="H8" s="26"/>
      <c r="I8" s="88"/>
      <c r="J8" s="9"/>
      <c r="K8" s="9"/>
      <c r="L8" s="9"/>
    </row>
    <row r="9" spans="1:12" ht="12.75">
      <c r="A9" s="89"/>
      <c r="B9" s="47"/>
      <c r="C9" s="17"/>
      <c r="D9" s="23"/>
      <c r="E9" s="13"/>
      <c r="F9" s="13"/>
      <c r="G9" s="13"/>
      <c r="H9" s="13"/>
      <c r="I9" s="88"/>
      <c r="J9" s="9"/>
      <c r="K9" s="9"/>
      <c r="L9" s="9"/>
    </row>
    <row r="10" spans="1:12" ht="12.75">
      <c r="A10" s="142" t="s">
        <v>73</v>
      </c>
      <c r="B10" s="187"/>
      <c r="C10" s="157" t="s">
        <v>63</v>
      </c>
      <c r="D10" s="158"/>
      <c r="E10" s="13"/>
      <c r="F10" s="13"/>
      <c r="G10" s="13"/>
      <c r="H10" s="13"/>
      <c r="I10" s="88"/>
      <c r="J10" s="9"/>
      <c r="K10" s="9"/>
      <c r="L10" s="9"/>
    </row>
    <row r="11" spans="1:12" ht="12.75">
      <c r="A11" s="188"/>
      <c r="B11" s="187"/>
      <c r="C11" s="13"/>
      <c r="D11" s="13"/>
      <c r="E11" s="13"/>
      <c r="F11" s="13"/>
      <c r="G11" s="13"/>
      <c r="H11" s="13"/>
      <c r="I11" s="88"/>
      <c r="J11" s="9"/>
      <c r="K11" s="9"/>
      <c r="L11" s="9"/>
    </row>
    <row r="12" spans="1:12" ht="12.75">
      <c r="A12" s="147" t="s">
        <v>74</v>
      </c>
      <c r="B12" s="148"/>
      <c r="C12" s="179" t="s">
        <v>64</v>
      </c>
      <c r="D12" s="180"/>
      <c r="E12" s="180"/>
      <c r="F12" s="180"/>
      <c r="G12" s="180"/>
      <c r="H12" s="180"/>
      <c r="I12" s="181"/>
      <c r="J12" s="9"/>
      <c r="K12" s="9"/>
      <c r="L12" s="9"/>
    </row>
    <row r="13" spans="1:12" ht="12.75">
      <c r="A13" s="87"/>
      <c r="B13" s="19"/>
      <c r="C13" s="18"/>
      <c r="D13" s="13"/>
      <c r="E13" s="13"/>
      <c r="F13" s="13"/>
      <c r="G13" s="13"/>
      <c r="H13" s="13"/>
      <c r="I13" s="88"/>
      <c r="J13" s="9"/>
      <c r="K13" s="9"/>
      <c r="L13" s="9"/>
    </row>
    <row r="14" spans="1:12" ht="12.75">
      <c r="A14" s="147" t="s">
        <v>75</v>
      </c>
      <c r="B14" s="148"/>
      <c r="C14" s="185">
        <v>10000</v>
      </c>
      <c r="D14" s="186"/>
      <c r="E14" s="13"/>
      <c r="F14" s="179" t="s">
        <v>65</v>
      </c>
      <c r="G14" s="180"/>
      <c r="H14" s="180"/>
      <c r="I14" s="181"/>
      <c r="J14" s="9"/>
      <c r="K14" s="9"/>
      <c r="L14" s="9"/>
    </row>
    <row r="15" spans="1:12" ht="12.75">
      <c r="A15" s="87"/>
      <c r="B15" s="19"/>
      <c r="C15" s="13"/>
      <c r="D15" s="13"/>
      <c r="E15" s="13"/>
      <c r="F15" s="13"/>
      <c r="G15" s="13"/>
      <c r="H15" s="13"/>
      <c r="I15" s="88"/>
      <c r="J15" s="9"/>
      <c r="K15" s="9"/>
      <c r="L15" s="9"/>
    </row>
    <row r="16" spans="1:12" ht="12.75">
      <c r="A16" s="147" t="s">
        <v>76</v>
      </c>
      <c r="B16" s="148"/>
      <c r="C16" s="179" t="s">
        <v>66</v>
      </c>
      <c r="D16" s="180"/>
      <c r="E16" s="180"/>
      <c r="F16" s="180"/>
      <c r="G16" s="180"/>
      <c r="H16" s="180"/>
      <c r="I16" s="181"/>
      <c r="J16" s="9"/>
      <c r="K16" s="9"/>
      <c r="L16" s="9"/>
    </row>
    <row r="17" spans="1:12" ht="12.75">
      <c r="A17" s="87"/>
      <c r="B17" s="19"/>
      <c r="C17" s="13"/>
      <c r="D17" s="13"/>
      <c r="E17" s="13"/>
      <c r="F17" s="13"/>
      <c r="G17" s="13"/>
      <c r="H17" s="13"/>
      <c r="I17" s="88"/>
      <c r="J17" s="9"/>
      <c r="K17" s="9"/>
      <c r="L17" s="9"/>
    </row>
    <row r="18" spans="1:12" ht="12.75">
      <c r="A18" s="147" t="s">
        <v>77</v>
      </c>
      <c r="B18" s="148"/>
      <c r="C18" s="182" t="s">
        <v>361</v>
      </c>
      <c r="D18" s="183"/>
      <c r="E18" s="183"/>
      <c r="F18" s="183"/>
      <c r="G18" s="183"/>
      <c r="H18" s="183"/>
      <c r="I18" s="184"/>
      <c r="J18" s="9"/>
      <c r="K18" s="9"/>
      <c r="L18" s="9"/>
    </row>
    <row r="19" spans="1:12" ht="12.75">
      <c r="A19" s="87"/>
      <c r="B19" s="19"/>
      <c r="C19" s="18"/>
      <c r="D19" s="13"/>
      <c r="E19" s="13"/>
      <c r="F19" s="13"/>
      <c r="G19" s="13"/>
      <c r="H19" s="13"/>
      <c r="I19" s="88"/>
      <c r="J19" s="9"/>
      <c r="K19" s="9"/>
      <c r="L19" s="9"/>
    </row>
    <row r="20" spans="1:12" ht="12.75">
      <c r="A20" s="147" t="s">
        <v>78</v>
      </c>
      <c r="B20" s="148"/>
      <c r="C20" s="175" t="s">
        <v>67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7"/>
      <c r="B21" s="19"/>
      <c r="C21" s="18"/>
      <c r="D21" s="13"/>
      <c r="E21" s="13"/>
      <c r="F21" s="13"/>
      <c r="G21" s="13"/>
      <c r="H21" s="13"/>
      <c r="I21" s="88"/>
      <c r="J21" s="9"/>
      <c r="K21" s="9"/>
      <c r="L21" s="9"/>
    </row>
    <row r="22" spans="1:12" ht="12.75">
      <c r="A22" s="147" t="s">
        <v>79</v>
      </c>
      <c r="B22" s="148"/>
      <c r="C22" s="116">
        <v>133</v>
      </c>
      <c r="D22" s="171" t="s">
        <v>65</v>
      </c>
      <c r="E22" s="172"/>
      <c r="F22" s="173"/>
      <c r="G22" s="147"/>
      <c r="H22" s="178"/>
      <c r="I22" s="90"/>
      <c r="J22" s="9"/>
      <c r="K22" s="9"/>
      <c r="L22" s="9"/>
    </row>
    <row r="23" spans="1:12" ht="12.75">
      <c r="A23" s="87"/>
      <c r="B23" s="19"/>
      <c r="C23" s="13"/>
      <c r="D23" s="21"/>
      <c r="E23" s="21"/>
      <c r="F23" s="21"/>
      <c r="G23" s="21"/>
      <c r="H23" s="13"/>
      <c r="I23" s="88"/>
      <c r="J23" s="9"/>
      <c r="K23" s="9"/>
      <c r="L23" s="9"/>
    </row>
    <row r="24" spans="1:12" ht="12.75">
      <c r="A24" s="147" t="s">
        <v>80</v>
      </c>
      <c r="B24" s="148"/>
      <c r="C24" s="116">
        <v>21</v>
      </c>
      <c r="D24" s="171" t="s">
        <v>68</v>
      </c>
      <c r="E24" s="172"/>
      <c r="F24" s="172"/>
      <c r="G24" s="173"/>
      <c r="H24" s="48" t="s">
        <v>83</v>
      </c>
      <c r="I24" s="129" t="s">
        <v>360</v>
      </c>
      <c r="J24" s="9"/>
      <c r="K24" s="9"/>
      <c r="L24" s="9"/>
    </row>
    <row r="25" spans="1:12" ht="12.75">
      <c r="A25" s="87"/>
      <c r="B25" s="19"/>
      <c r="C25" s="13"/>
      <c r="D25" s="21"/>
      <c r="E25" s="21"/>
      <c r="F25" s="21"/>
      <c r="G25" s="19"/>
      <c r="H25" s="19" t="s">
        <v>84</v>
      </c>
      <c r="I25" s="91"/>
      <c r="J25" s="9"/>
      <c r="K25" s="9"/>
      <c r="L25" s="9"/>
    </row>
    <row r="26" spans="1:12" ht="12.75">
      <c r="A26" s="147" t="s">
        <v>81</v>
      </c>
      <c r="B26" s="148"/>
      <c r="C26" s="117" t="s">
        <v>346</v>
      </c>
      <c r="D26" s="22"/>
      <c r="E26" s="30"/>
      <c r="F26" s="21"/>
      <c r="G26" s="174" t="s">
        <v>85</v>
      </c>
      <c r="H26" s="148"/>
      <c r="I26" s="129" t="s">
        <v>348</v>
      </c>
      <c r="J26" s="9"/>
      <c r="K26" s="9"/>
      <c r="L26" s="9"/>
    </row>
    <row r="27" spans="1:12" ht="12.75">
      <c r="A27" s="87"/>
      <c r="B27" s="19"/>
      <c r="C27" s="13"/>
      <c r="D27" s="21"/>
      <c r="E27" s="21"/>
      <c r="F27" s="21"/>
      <c r="G27" s="21"/>
      <c r="H27" s="13"/>
      <c r="I27" s="92"/>
      <c r="J27" s="9"/>
      <c r="K27" s="9"/>
      <c r="L27" s="9"/>
    </row>
    <row r="28" spans="1:12" ht="12.75">
      <c r="A28" s="164" t="s">
        <v>82</v>
      </c>
      <c r="B28" s="165"/>
      <c r="C28" s="166"/>
      <c r="D28" s="166"/>
      <c r="E28" s="167" t="s">
        <v>86</v>
      </c>
      <c r="F28" s="168"/>
      <c r="G28" s="168"/>
      <c r="H28" s="169" t="s">
        <v>71</v>
      </c>
      <c r="I28" s="170"/>
      <c r="J28" s="9"/>
      <c r="K28" s="9"/>
      <c r="L28" s="9"/>
    </row>
    <row r="29" spans="1:12" ht="12.75">
      <c r="A29" s="93"/>
      <c r="B29" s="30"/>
      <c r="C29" s="30"/>
      <c r="D29" s="23"/>
      <c r="E29" s="13"/>
      <c r="F29" s="13"/>
      <c r="G29" s="13"/>
      <c r="H29" s="24"/>
      <c r="I29" s="92"/>
      <c r="J29" s="9"/>
      <c r="K29" s="9"/>
      <c r="L29" s="9"/>
    </row>
    <row r="30" spans="1:12" ht="12.75">
      <c r="A30" s="159"/>
      <c r="B30" s="160"/>
      <c r="C30" s="160"/>
      <c r="D30" s="161"/>
      <c r="E30" s="159"/>
      <c r="F30" s="160"/>
      <c r="G30" s="160"/>
      <c r="H30" s="157"/>
      <c r="I30" s="158"/>
      <c r="J30" s="9"/>
      <c r="K30" s="9"/>
      <c r="L30" s="9"/>
    </row>
    <row r="31" spans="1:12" ht="12.75">
      <c r="A31" s="87"/>
      <c r="B31" s="19"/>
      <c r="C31" s="18"/>
      <c r="D31" s="162"/>
      <c r="E31" s="162"/>
      <c r="F31" s="162"/>
      <c r="G31" s="163"/>
      <c r="H31" s="13"/>
      <c r="I31" s="94"/>
      <c r="J31" s="9"/>
      <c r="K31" s="9"/>
      <c r="L31" s="9"/>
    </row>
    <row r="32" spans="1:12" ht="12.75">
      <c r="A32" s="159"/>
      <c r="B32" s="160"/>
      <c r="C32" s="160"/>
      <c r="D32" s="161"/>
      <c r="E32" s="159"/>
      <c r="F32" s="160"/>
      <c r="G32" s="160"/>
      <c r="H32" s="157"/>
      <c r="I32" s="158"/>
      <c r="J32" s="9"/>
      <c r="K32" s="9"/>
      <c r="L32" s="9"/>
    </row>
    <row r="33" spans="1:12" ht="12.75">
      <c r="A33" s="87"/>
      <c r="B33" s="19"/>
      <c r="C33" s="18"/>
      <c r="D33" s="25"/>
      <c r="E33" s="25"/>
      <c r="F33" s="25"/>
      <c r="G33" s="26"/>
      <c r="H33" s="13"/>
      <c r="I33" s="95"/>
      <c r="J33" s="9"/>
      <c r="K33" s="9"/>
      <c r="L33" s="9"/>
    </row>
    <row r="34" spans="1:12" ht="12.75">
      <c r="A34" s="159"/>
      <c r="B34" s="160"/>
      <c r="C34" s="160"/>
      <c r="D34" s="161"/>
      <c r="E34" s="159"/>
      <c r="F34" s="160"/>
      <c r="G34" s="160"/>
      <c r="H34" s="157"/>
      <c r="I34" s="158"/>
      <c r="J34" s="9"/>
      <c r="K34" s="9"/>
      <c r="L34" s="9"/>
    </row>
    <row r="35" spans="1:12" ht="12.75">
      <c r="A35" s="87"/>
      <c r="B35" s="19"/>
      <c r="C35" s="18"/>
      <c r="D35" s="25"/>
      <c r="E35" s="25"/>
      <c r="F35" s="25"/>
      <c r="G35" s="26"/>
      <c r="H35" s="13"/>
      <c r="I35" s="95"/>
      <c r="J35" s="9"/>
      <c r="K35" s="9"/>
      <c r="L35" s="9"/>
    </row>
    <row r="36" spans="1:12" ht="12.75">
      <c r="A36" s="159"/>
      <c r="B36" s="160"/>
      <c r="C36" s="160"/>
      <c r="D36" s="161"/>
      <c r="E36" s="159"/>
      <c r="F36" s="160"/>
      <c r="G36" s="160"/>
      <c r="H36" s="157"/>
      <c r="I36" s="158"/>
      <c r="J36" s="9"/>
      <c r="K36" s="9"/>
      <c r="L36" s="9"/>
    </row>
    <row r="37" spans="1:12" ht="12.75">
      <c r="A37" s="96"/>
      <c r="B37" s="27"/>
      <c r="C37" s="154"/>
      <c r="D37" s="155"/>
      <c r="E37" s="13"/>
      <c r="F37" s="154"/>
      <c r="G37" s="155"/>
      <c r="H37" s="13"/>
      <c r="I37" s="88"/>
      <c r="J37" s="9"/>
      <c r="K37" s="9"/>
      <c r="L37" s="9"/>
    </row>
    <row r="38" spans="1:12" ht="12.75">
      <c r="A38" s="159"/>
      <c r="B38" s="160"/>
      <c r="C38" s="160"/>
      <c r="D38" s="161"/>
      <c r="E38" s="159"/>
      <c r="F38" s="160"/>
      <c r="G38" s="160"/>
      <c r="H38" s="157"/>
      <c r="I38" s="158"/>
      <c r="J38" s="9"/>
      <c r="K38" s="9"/>
      <c r="L38" s="9"/>
    </row>
    <row r="39" spans="1:12" ht="12.75">
      <c r="A39" s="96"/>
      <c r="B39" s="27"/>
      <c r="C39" s="28"/>
      <c r="D39" s="29"/>
      <c r="E39" s="13"/>
      <c r="F39" s="28"/>
      <c r="G39" s="29"/>
      <c r="H39" s="13"/>
      <c r="I39" s="88"/>
      <c r="J39" s="9"/>
      <c r="K39" s="9"/>
      <c r="L39" s="9"/>
    </row>
    <row r="40" spans="1:12" ht="12.75">
      <c r="A40" s="159"/>
      <c r="B40" s="160"/>
      <c r="C40" s="160"/>
      <c r="D40" s="161"/>
      <c r="E40" s="159"/>
      <c r="F40" s="160"/>
      <c r="G40" s="160"/>
      <c r="H40" s="157"/>
      <c r="I40" s="158"/>
      <c r="J40" s="9"/>
      <c r="K40" s="9"/>
      <c r="L40" s="9"/>
    </row>
    <row r="41" spans="1:12" ht="12.75">
      <c r="A41" s="113"/>
      <c r="B41" s="30"/>
      <c r="C41" s="30"/>
      <c r="D41" s="30"/>
      <c r="E41" s="20"/>
      <c r="F41" s="114"/>
      <c r="G41" s="114"/>
      <c r="H41" s="115"/>
      <c r="I41" s="97"/>
      <c r="J41" s="9"/>
      <c r="K41" s="9"/>
      <c r="L41" s="9"/>
    </row>
    <row r="42" spans="1:12" ht="12.75">
      <c r="A42" s="96"/>
      <c r="B42" s="27"/>
      <c r="C42" s="28"/>
      <c r="D42" s="29"/>
      <c r="E42" s="13"/>
      <c r="F42" s="28"/>
      <c r="G42" s="29"/>
      <c r="H42" s="13"/>
      <c r="I42" s="88"/>
      <c r="J42" s="9"/>
      <c r="K42" s="9"/>
      <c r="L42" s="9"/>
    </row>
    <row r="43" spans="1:12" ht="12.75">
      <c r="A43" s="98"/>
      <c r="B43" s="31"/>
      <c r="C43" s="31"/>
      <c r="D43" s="17"/>
      <c r="E43" s="17"/>
      <c r="F43" s="31"/>
      <c r="G43" s="17"/>
      <c r="H43" s="17"/>
      <c r="I43" s="99"/>
      <c r="J43" s="9"/>
      <c r="K43" s="9"/>
      <c r="L43" s="9"/>
    </row>
    <row r="44" spans="1:12" ht="12.75">
      <c r="A44" s="142" t="s">
        <v>87</v>
      </c>
      <c r="B44" s="143"/>
      <c r="C44" s="149" t="s">
        <v>349</v>
      </c>
      <c r="D44" s="150"/>
      <c r="E44" s="150"/>
      <c r="F44" s="150"/>
      <c r="G44" s="150"/>
      <c r="H44" s="150"/>
      <c r="I44" s="150"/>
      <c r="J44" s="9"/>
      <c r="K44" s="9"/>
      <c r="L44" s="9"/>
    </row>
    <row r="45" spans="1:12" ht="12.75">
      <c r="A45" s="96"/>
      <c r="B45" s="27"/>
      <c r="C45" s="154"/>
      <c r="D45" s="155"/>
      <c r="E45" s="13"/>
      <c r="F45" s="154"/>
      <c r="G45" s="156"/>
      <c r="H45" s="32"/>
      <c r="I45" s="100"/>
      <c r="J45" s="9"/>
      <c r="K45" s="9"/>
      <c r="L45" s="9"/>
    </row>
    <row r="46" spans="1:12" ht="12.75">
      <c r="A46" s="142" t="s">
        <v>88</v>
      </c>
      <c r="B46" s="143"/>
      <c r="C46" s="149" t="s">
        <v>350</v>
      </c>
      <c r="D46" s="150"/>
      <c r="E46" s="150"/>
      <c r="F46" s="150"/>
      <c r="G46" s="150"/>
      <c r="H46" s="150"/>
      <c r="I46" s="150"/>
      <c r="J46" s="9"/>
      <c r="K46" s="9"/>
      <c r="L46" s="9"/>
    </row>
    <row r="47" spans="1:12" ht="12.75">
      <c r="A47" s="87"/>
      <c r="B47" s="19"/>
      <c r="C47" s="18" t="s">
        <v>101</v>
      </c>
      <c r="D47" s="13"/>
      <c r="E47" s="13"/>
      <c r="F47" s="13"/>
      <c r="G47" s="13"/>
      <c r="H47" s="13"/>
      <c r="I47" s="88"/>
      <c r="J47" s="9"/>
      <c r="K47" s="9"/>
      <c r="L47" s="9"/>
    </row>
    <row r="48" spans="1:12" ht="12.75">
      <c r="A48" s="142" t="s">
        <v>89</v>
      </c>
      <c r="B48" s="143"/>
      <c r="C48" s="153" t="s">
        <v>347</v>
      </c>
      <c r="D48" s="145"/>
      <c r="E48" s="146"/>
      <c r="F48" s="13"/>
      <c r="G48" s="48" t="s">
        <v>50</v>
      </c>
      <c r="H48" s="153" t="s">
        <v>351</v>
      </c>
      <c r="I48" s="146"/>
      <c r="J48" s="9"/>
      <c r="K48" s="9"/>
      <c r="L48" s="9"/>
    </row>
    <row r="49" spans="1:12" ht="12.75">
      <c r="A49" s="87"/>
      <c r="B49" s="19"/>
      <c r="C49" s="18"/>
      <c r="D49" s="13"/>
      <c r="E49" s="13"/>
      <c r="F49" s="13"/>
      <c r="G49" s="13"/>
      <c r="H49" s="13"/>
      <c r="I49" s="88"/>
      <c r="J49" s="9"/>
      <c r="K49" s="9"/>
      <c r="L49" s="9"/>
    </row>
    <row r="50" spans="1:12" ht="12.75">
      <c r="A50" s="142" t="s">
        <v>77</v>
      </c>
      <c r="B50" s="143"/>
      <c r="C50" s="144" t="s">
        <v>352</v>
      </c>
      <c r="D50" s="145"/>
      <c r="E50" s="145"/>
      <c r="F50" s="145"/>
      <c r="G50" s="145"/>
      <c r="H50" s="145"/>
      <c r="I50" s="146"/>
      <c r="J50" s="9"/>
      <c r="K50" s="9"/>
      <c r="L50" s="9"/>
    </row>
    <row r="51" spans="1:12" ht="12.75">
      <c r="A51" s="87"/>
      <c r="B51" s="19"/>
      <c r="C51" s="13"/>
      <c r="D51" s="13"/>
      <c r="E51" s="13"/>
      <c r="F51" s="13"/>
      <c r="G51" s="13"/>
      <c r="H51" s="13"/>
      <c r="I51" s="88"/>
      <c r="J51" s="9"/>
      <c r="K51" s="9"/>
      <c r="L51" s="9"/>
    </row>
    <row r="52" spans="1:12" ht="12.75">
      <c r="A52" s="147" t="s">
        <v>90</v>
      </c>
      <c r="B52" s="148"/>
      <c r="C52" s="149" t="s">
        <v>354</v>
      </c>
      <c r="D52" s="150"/>
      <c r="E52" s="150"/>
      <c r="F52" s="150"/>
      <c r="G52" s="150"/>
      <c r="H52" s="150"/>
      <c r="I52" s="150"/>
      <c r="J52" s="9"/>
      <c r="K52" s="9"/>
      <c r="L52" s="9"/>
    </row>
    <row r="53" spans="1:12" ht="12.75">
      <c r="A53" s="101"/>
      <c r="B53" s="17"/>
      <c r="C53" s="136" t="s">
        <v>91</v>
      </c>
      <c r="D53" s="136"/>
      <c r="E53" s="136"/>
      <c r="F53" s="136"/>
      <c r="G53" s="136"/>
      <c r="H53" s="136"/>
      <c r="I53" s="102"/>
      <c r="J53" s="9"/>
      <c r="K53" s="9"/>
      <c r="L53" s="9"/>
    </row>
    <row r="54" spans="1:12" ht="12.75">
      <c r="A54" s="101"/>
      <c r="B54" s="17"/>
      <c r="C54" s="33"/>
      <c r="D54" s="33"/>
      <c r="E54" s="33"/>
      <c r="F54" s="33"/>
      <c r="G54" s="33"/>
      <c r="H54" s="33"/>
      <c r="I54" s="102"/>
      <c r="J54" s="9"/>
      <c r="K54" s="9"/>
      <c r="L54" s="9"/>
    </row>
    <row r="55" spans="1:12" ht="12.75">
      <c r="A55" s="101"/>
      <c r="B55" s="151" t="s">
        <v>92</v>
      </c>
      <c r="C55" s="152"/>
      <c r="D55" s="152"/>
      <c r="E55" s="152"/>
      <c r="F55" s="46"/>
      <c r="G55" s="46"/>
      <c r="H55" s="46"/>
      <c r="I55" s="103"/>
      <c r="J55" s="9"/>
      <c r="K55" s="9"/>
      <c r="L55" s="9"/>
    </row>
    <row r="56" spans="1:12" ht="12.75">
      <c r="A56" s="101"/>
      <c r="B56" s="131" t="s">
        <v>93</v>
      </c>
      <c r="C56" s="132"/>
      <c r="D56" s="132"/>
      <c r="E56" s="132"/>
      <c r="F56" s="132"/>
      <c r="G56" s="132"/>
      <c r="H56" s="132"/>
      <c r="I56" s="133"/>
      <c r="J56" s="9"/>
      <c r="K56" s="9"/>
      <c r="L56" s="9"/>
    </row>
    <row r="57" spans="1:12" ht="12.75">
      <c r="A57" s="101"/>
      <c r="B57" s="131" t="s">
        <v>94</v>
      </c>
      <c r="C57" s="132"/>
      <c r="D57" s="132"/>
      <c r="E57" s="132"/>
      <c r="F57" s="132"/>
      <c r="G57" s="132"/>
      <c r="H57" s="132"/>
      <c r="I57" s="103"/>
      <c r="J57" s="9"/>
      <c r="K57" s="9"/>
      <c r="L57" s="9"/>
    </row>
    <row r="58" spans="1:12" ht="12.75">
      <c r="A58" s="101"/>
      <c r="B58" s="131" t="s">
        <v>95</v>
      </c>
      <c r="C58" s="132"/>
      <c r="D58" s="132"/>
      <c r="E58" s="132"/>
      <c r="F58" s="132"/>
      <c r="G58" s="132"/>
      <c r="H58" s="132"/>
      <c r="I58" s="133"/>
      <c r="J58" s="9"/>
      <c r="K58" s="9"/>
      <c r="L58" s="9"/>
    </row>
    <row r="59" spans="1:12" ht="12.75">
      <c r="A59" s="101"/>
      <c r="B59" s="131" t="s">
        <v>96</v>
      </c>
      <c r="C59" s="132"/>
      <c r="D59" s="132"/>
      <c r="E59" s="132"/>
      <c r="F59" s="132"/>
      <c r="G59" s="132"/>
      <c r="H59" s="132"/>
      <c r="I59" s="133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51</v>
      </c>
      <c r="B61" s="13"/>
      <c r="C61" s="13"/>
      <c r="D61" s="13"/>
      <c r="E61" s="13"/>
      <c r="F61" s="13"/>
      <c r="G61" s="34"/>
      <c r="H61" s="35"/>
      <c r="I61" s="108"/>
      <c r="J61" s="9"/>
      <c r="K61" s="9"/>
      <c r="L61" s="9"/>
    </row>
    <row r="62" spans="1:12" ht="12.75">
      <c r="A62" s="83"/>
      <c r="B62" s="13"/>
      <c r="C62" s="13"/>
      <c r="D62" s="13"/>
      <c r="E62" s="17" t="s">
        <v>97</v>
      </c>
      <c r="F62" s="30"/>
      <c r="G62" s="137" t="s">
        <v>98</v>
      </c>
      <c r="H62" s="138"/>
      <c r="I62" s="139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40"/>
      <c r="H63" s="141"/>
      <c r="I63" s="112"/>
      <c r="J63" s="9"/>
      <c r="K63" s="9"/>
      <c r="L63" s="9"/>
    </row>
  </sheetData>
  <sheetProtection/>
  <protectedRanges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12_3"/>
    <protectedRange sqref="I26" name="Range1_13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H48:I48"/>
    <mergeCell ref="A44:B44"/>
    <mergeCell ref="C45:D45"/>
    <mergeCell ref="F45:G45"/>
    <mergeCell ref="C44:I44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</mergeCells>
  <conditionalFormatting sqref="H29">
    <cfRule type="cellIs" priority="1" dxfId="2" operator="equal" stopIfTrue="1">
      <formula>"DA"</formula>
    </cfRule>
  </conditionalFormatting>
  <hyperlinks>
    <hyperlink ref="C20" r:id="rId1" display="www.ina.hr"/>
    <hyperlink ref="C50" r:id="rId2" display="mailto:Ratko.Markovic@trs.ina.hr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J69" sqref="J69:K114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2.28125" style="49" customWidth="1"/>
    <col min="12" max="16384" width="9.140625" style="49" customWidth="1"/>
  </cols>
  <sheetData>
    <row r="1" spans="1:11" ht="12.75" customHeight="1">
      <c r="A1" s="199" t="s">
        <v>201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357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317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4">
      <c r="A4" s="204" t="s">
        <v>197</v>
      </c>
      <c r="B4" s="205"/>
      <c r="C4" s="205"/>
      <c r="D4" s="205"/>
      <c r="E4" s="205"/>
      <c r="F4" s="205"/>
      <c r="G4" s="205"/>
      <c r="H4" s="206"/>
      <c r="I4" s="53" t="s">
        <v>198</v>
      </c>
      <c r="J4" s="54" t="s">
        <v>199</v>
      </c>
      <c r="K4" s="55" t="s">
        <v>200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2">
        <v>2</v>
      </c>
      <c r="J5" s="51">
        <v>3</v>
      </c>
      <c r="K5" s="51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102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103</v>
      </c>
      <c r="B8" s="215"/>
      <c r="C8" s="215"/>
      <c r="D8" s="215"/>
      <c r="E8" s="215"/>
      <c r="F8" s="215"/>
      <c r="G8" s="215"/>
      <c r="H8" s="216"/>
      <c r="I8" s="1">
        <v>2</v>
      </c>
      <c r="J8" s="118">
        <v>22421000000</v>
      </c>
      <c r="K8" s="118">
        <v>21673000000</v>
      </c>
    </row>
    <row r="9" spans="1:11" ht="12.75">
      <c r="A9" s="217" t="s">
        <v>104</v>
      </c>
      <c r="B9" s="218"/>
      <c r="C9" s="218"/>
      <c r="D9" s="218"/>
      <c r="E9" s="218"/>
      <c r="F9" s="218"/>
      <c r="G9" s="218"/>
      <c r="H9" s="219"/>
      <c r="I9" s="1">
        <v>3</v>
      </c>
      <c r="J9" s="118">
        <v>888000000</v>
      </c>
      <c r="K9" s="118">
        <v>854000000</v>
      </c>
    </row>
    <row r="10" spans="1:11" ht="12.75" customHeight="1">
      <c r="A10" s="217" t="s">
        <v>105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76000000</v>
      </c>
      <c r="K10" s="7">
        <v>65000000</v>
      </c>
    </row>
    <row r="11" spans="1:11" ht="12.75" customHeight="1">
      <c r="A11" s="217" t="s">
        <v>106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 customHeight="1">
      <c r="A12" s="217" t="s">
        <v>20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 customHeight="1">
      <c r="A13" s="217" t="s">
        <v>107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12000000</v>
      </c>
      <c r="K13" s="7">
        <v>58000000</v>
      </c>
    </row>
    <row r="14" spans="1:11" ht="12.75" customHeight="1">
      <c r="A14" s="217" t="s">
        <v>108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800000000</v>
      </c>
      <c r="K14" s="7">
        <v>731000000</v>
      </c>
    </row>
    <row r="15" spans="1:11" ht="12.75" customHeight="1">
      <c r="A15" s="217" t="s">
        <v>109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110</v>
      </c>
      <c r="B16" s="218"/>
      <c r="C16" s="218"/>
      <c r="D16" s="218"/>
      <c r="E16" s="218"/>
      <c r="F16" s="218"/>
      <c r="G16" s="218"/>
      <c r="H16" s="219"/>
      <c r="I16" s="1">
        <v>10</v>
      </c>
      <c r="J16" s="118">
        <v>18576000000</v>
      </c>
      <c r="K16" s="118">
        <v>17924000000</v>
      </c>
    </row>
    <row r="17" spans="1:11" ht="12.75">
      <c r="A17" s="217" t="s">
        <v>111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987000000</v>
      </c>
      <c r="K17" s="7">
        <v>1000000000</v>
      </c>
    </row>
    <row r="18" spans="1:11" ht="12.75">
      <c r="A18" s="217" t="s">
        <v>112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8203000000</v>
      </c>
      <c r="K18" s="7">
        <v>8038000000</v>
      </c>
    </row>
    <row r="19" spans="1:11" ht="12.75">
      <c r="A19" s="217" t="s">
        <v>113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6181000000</v>
      </c>
      <c r="K19" s="7">
        <v>6173000000</v>
      </c>
    </row>
    <row r="20" spans="1:11" ht="12.75">
      <c r="A20" s="217" t="s">
        <v>114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352000000</v>
      </c>
      <c r="K20" s="7">
        <v>351000000</v>
      </c>
    </row>
    <row r="21" spans="1:11" ht="12.75">
      <c r="A21" s="217" t="s">
        <v>115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116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21000000</v>
      </c>
      <c r="K22" s="7">
        <v>24000000</v>
      </c>
    </row>
    <row r="23" spans="1:11" ht="12.75">
      <c r="A23" s="217" t="s">
        <v>117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2823000000</v>
      </c>
      <c r="K23" s="7">
        <v>2329000000</v>
      </c>
    </row>
    <row r="24" spans="1:11" ht="12.75">
      <c r="A24" s="217" t="s">
        <v>118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3000000</v>
      </c>
      <c r="K24" s="7">
        <v>3000000</v>
      </c>
    </row>
    <row r="25" spans="1:11" ht="12.75">
      <c r="A25" s="217" t="s">
        <v>119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6000000</v>
      </c>
      <c r="K25" s="7">
        <v>6000000</v>
      </c>
    </row>
    <row r="26" spans="1:11" ht="12.75">
      <c r="A26" s="217" t="s">
        <v>120</v>
      </c>
      <c r="B26" s="218"/>
      <c r="C26" s="218"/>
      <c r="D26" s="218"/>
      <c r="E26" s="218"/>
      <c r="F26" s="218"/>
      <c r="G26" s="218"/>
      <c r="H26" s="219"/>
      <c r="I26" s="1">
        <v>20</v>
      </c>
      <c r="J26" s="118">
        <v>2191000000</v>
      </c>
      <c r="K26" s="118">
        <v>1987000000</v>
      </c>
    </row>
    <row r="27" spans="1:11" ht="12.75" customHeight="1">
      <c r="A27" s="217" t="s">
        <v>121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1033000000</v>
      </c>
      <c r="K27" s="7">
        <v>1005000000</v>
      </c>
    </row>
    <row r="28" spans="1:11" ht="12.75" customHeight="1">
      <c r="A28" s="217" t="s">
        <v>122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444000000</v>
      </c>
      <c r="K28" s="7">
        <v>375000000</v>
      </c>
    </row>
    <row r="29" spans="1:11" ht="12.75" customHeight="1">
      <c r="A29" s="217" t="s">
        <v>123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40000000</v>
      </c>
      <c r="K29" s="7">
        <v>40000000</v>
      </c>
    </row>
    <row r="30" spans="1:11" ht="12.75" customHeight="1">
      <c r="A30" s="217" t="s">
        <v>313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 customHeight="1">
      <c r="A31" s="217" t="s">
        <v>126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 customHeight="1">
      <c r="A32" s="217" t="s">
        <v>125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349000000</v>
      </c>
      <c r="K32" s="7">
        <v>187000000</v>
      </c>
    </row>
    <row r="33" spans="1:11" ht="12.75" customHeight="1">
      <c r="A33" s="217" t="s">
        <v>124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325000000</v>
      </c>
      <c r="K33" s="7">
        <v>380000000</v>
      </c>
    </row>
    <row r="34" spans="1:11" ht="12.75" customHeight="1">
      <c r="A34" s="217" t="s">
        <v>312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127</v>
      </c>
      <c r="B35" s="218"/>
      <c r="C35" s="218"/>
      <c r="D35" s="218"/>
      <c r="E35" s="218"/>
      <c r="F35" s="218"/>
      <c r="G35" s="218"/>
      <c r="H35" s="219"/>
      <c r="I35" s="1">
        <v>29</v>
      </c>
      <c r="J35" s="118">
        <v>174000000</v>
      </c>
      <c r="K35" s="118">
        <v>171000000</v>
      </c>
    </row>
    <row r="36" spans="1:11" ht="12.75" customHeight="1">
      <c r="A36" s="217" t="s">
        <v>128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48000000</v>
      </c>
      <c r="K36" s="7">
        <v>48000000</v>
      </c>
    </row>
    <row r="37" spans="1:11" ht="12.75" customHeight="1">
      <c r="A37" s="217" t="s">
        <v>129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126000000</v>
      </c>
      <c r="K37" s="7">
        <v>123000000</v>
      </c>
    </row>
    <row r="38" spans="1:11" ht="12.75" customHeight="1">
      <c r="A38" s="217" t="s">
        <v>130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131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592000000</v>
      </c>
      <c r="K39" s="7">
        <v>737000000</v>
      </c>
    </row>
    <row r="40" spans="1:11" ht="12.75">
      <c r="A40" s="214" t="s">
        <v>132</v>
      </c>
      <c r="B40" s="215"/>
      <c r="C40" s="215"/>
      <c r="D40" s="215"/>
      <c r="E40" s="215"/>
      <c r="F40" s="215"/>
      <c r="G40" s="215"/>
      <c r="H40" s="216"/>
      <c r="I40" s="1">
        <v>34</v>
      </c>
      <c r="J40" s="118">
        <v>7320000000</v>
      </c>
      <c r="K40" s="118">
        <v>8394000000</v>
      </c>
    </row>
    <row r="41" spans="1:11" ht="12.75">
      <c r="A41" s="217" t="s">
        <v>133</v>
      </c>
      <c r="B41" s="218"/>
      <c r="C41" s="218"/>
      <c r="D41" s="218"/>
      <c r="E41" s="218"/>
      <c r="F41" s="218"/>
      <c r="G41" s="218"/>
      <c r="H41" s="219"/>
      <c r="I41" s="1">
        <v>35</v>
      </c>
      <c r="J41" s="118">
        <v>3030000000</v>
      </c>
      <c r="K41" s="118">
        <v>3511000000</v>
      </c>
    </row>
    <row r="42" spans="1:11" ht="12.75">
      <c r="A42" s="217" t="s">
        <v>134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1026000000</v>
      </c>
      <c r="K42" s="7">
        <v>823000000</v>
      </c>
    </row>
    <row r="43" spans="1:11" ht="12.75">
      <c r="A43" s="217" t="s">
        <v>135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1150000000</v>
      </c>
      <c r="K43" s="7">
        <v>1530000000</v>
      </c>
    </row>
    <row r="44" spans="1:11" ht="12.75">
      <c r="A44" s="217" t="s">
        <v>310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695000000</v>
      </c>
      <c r="K44" s="7">
        <v>1110000000</v>
      </c>
    </row>
    <row r="45" spans="1:11" ht="12.75">
      <c r="A45" s="217" t="s">
        <v>311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159000000</v>
      </c>
      <c r="K45" s="7">
        <v>48000000</v>
      </c>
    </row>
    <row r="46" spans="1:11" ht="12.75">
      <c r="A46" s="217" t="s">
        <v>136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137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138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139</v>
      </c>
      <c r="B49" s="218"/>
      <c r="C49" s="218"/>
      <c r="D49" s="218"/>
      <c r="E49" s="218"/>
      <c r="F49" s="218"/>
      <c r="G49" s="218"/>
      <c r="H49" s="219"/>
      <c r="I49" s="1">
        <v>43</v>
      </c>
      <c r="J49" s="118">
        <v>3748000000</v>
      </c>
      <c r="K49" s="118">
        <v>3986000000</v>
      </c>
    </row>
    <row r="50" spans="1:11" ht="12.75">
      <c r="A50" s="217" t="s">
        <v>140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1588000000</v>
      </c>
      <c r="K50" s="7">
        <v>1891000000</v>
      </c>
    </row>
    <row r="51" spans="1:11" ht="12.75">
      <c r="A51" s="217" t="s">
        <v>141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1781000000</v>
      </c>
      <c r="K51" s="7">
        <v>1578000000</v>
      </c>
    </row>
    <row r="52" spans="1:11" ht="12.75">
      <c r="A52" s="217" t="s">
        <v>142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143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3000000</v>
      </c>
      <c r="K53" s="7">
        <v>5000000</v>
      </c>
    </row>
    <row r="54" spans="1:11" ht="12.75">
      <c r="A54" s="217" t="s">
        <v>144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234000000</v>
      </c>
      <c r="K54" s="7">
        <v>388000000</v>
      </c>
    </row>
    <row r="55" spans="1:11" ht="12.75">
      <c r="A55" s="217" t="s">
        <v>145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142000000</v>
      </c>
      <c r="K55" s="7">
        <v>124000000</v>
      </c>
    </row>
    <row r="56" spans="1:11" ht="12.75">
      <c r="A56" s="217" t="s">
        <v>146</v>
      </c>
      <c r="B56" s="218"/>
      <c r="C56" s="218"/>
      <c r="D56" s="218"/>
      <c r="E56" s="218"/>
      <c r="F56" s="218"/>
      <c r="G56" s="218"/>
      <c r="H56" s="219"/>
      <c r="I56" s="1">
        <v>50</v>
      </c>
      <c r="J56" s="118">
        <v>313000000</v>
      </c>
      <c r="K56" s="118">
        <v>303000000</v>
      </c>
    </row>
    <row r="57" spans="1:11" ht="12.75">
      <c r="A57" s="217" t="s">
        <v>121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122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239000000</v>
      </c>
      <c r="K58" s="7">
        <v>266000000</v>
      </c>
    </row>
    <row r="59" spans="1:11" ht="12.75">
      <c r="A59" s="217" t="s">
        <v>147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313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126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4000000</v>
      </c>
      <c r="K61" s="7">
        <v>3000000</v>
      </c>
    </row>
    <row r="62" spans="1:11" ht="12.75">
      <c r="A62" s="217" t="s">
        <v>125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21000000</v>
      </c>
      <c r="K62" s="7">
        <v>21000000</v>
      </c>
    </row>
    <row r="63" spans="1:11" ht="12.75">
      <c r="A63" s="217" t="s">
        <v>148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49000000</v>
      </c>
      <c r="K63" s="7">
        <v>13000000</v>
      </c>
    </row>
    <row r="64" spans="1:11" ht="12.75">
      <c r="A64" s="217" t="s">
        <v>149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229000000</v>
      </c>
      <c r="K64" s="7">
        <v>594000000</v>
      </c>
    </row>
    <row r="65" spans="1:11" ht="12.75">
      <c r="A65" s="214" t="s">
        <v>163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54000000</v>
      </c>
      <c r="K65" s="7">
        <v>163000000</v>
      </c>
    </row>
    <row r="66" spans="1:11" ht="12.75">
      <c r="A66" s="214" t="s">
        <v>161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18">
        <v>29795000000</v>
      </c>
      <c r="K66" s="118">
        <v>30230000000</v>
      </c>
    </row>
    <row r="67" spans="1:11" ht="12.75">
      <c r="A67" s="220" t="s">
        <v>162</v>
      </c>
      <c r="B67" s="221"/>
      <c r="C67" s="221"/>
      <c r="D67" s="221"/>
      <c r="E67" s="221"/>
      <c r="F67" s="221"/>
      <c r="G67" s="221"/>
      <c r="H67" s="222"/>
      <c r="I67" s="4">
        <v>61</v>
      </c>
      <c r="J67" s="50"/>
      <c r="K67" s="50"/>
    </row>
    <row r="68" spans="1:11" ht="12.75">
      <c r="A68" s="223" t="s">
        <v>150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151</v>
      </c>
      <c r="B69" s="212"/>
      <c r="C69" s="212"/>
      <c r="D69" s="212"/>
      <c r="E69" s="212"/>
      <c r="F69" s="212"/>
      <c r="G69" s="212"/>
      <c r="H69" s="213"/>
      <c r="I69" s="3">
        <v>62</v>
      </c>
      <c r="J69" s="118">
        <v>14282000000</v>
      </c>
      <c r="K69" s="118">
        <v>14871000000</v>
      </c>
    </row>
    <row r="70" spans="1:11" ht="12.75">
      <c r="A70" s="217" t="s">
        <v>152</v>
      </c>
      <c r="B70" s="218"/>
      <c r="C70" s="218"/>
      <c r="D70" s="218"/>
      <c r="E70" s="218"/>
      <c r="F70" s="218"/>
      <c r="G70" s="218"/>
      <c r="H70" s="219"/>
      <c r="I70" s="1">
        <v>63</v>
      </c>
      <c r="J70" s="118">
        <v>9000000000</v>
      </c>
      <c r="K70" s="118">
        <v>9000000000</v>
      </c>
    </row>
    <row r="71" spans="1:11" ht="12.75">
      <c r="A71" s="217" t="s">
        <v>153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154</v>
      </c>
      <c r="B72" s="218"/>
      <c r="C72" s="218"/>
      <c r="D72" s="218"/>
      <c r="E72" s="218"/>
      <c r="F72" s="218"/>
      <c r="G72" s="218"/>
      <c r="H72" s="219"/>
      <c r="I72" s="1">
        <v>65</v>
      </c>
      <c r="J72" s="118">
        <v>2239000000</v>
      </c>
      <c r="K72" s="118">
        <v>1988000000</v>
      </c>
    </row>
    <row r="73" spans="1:11" ht="12.75">
      <c r="A73" s="217" t="s">
        <v>155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/>
      <c r="K73" s="7"/>
    </row>
    <row r="74" spans="1:11" ht="12.75">
      <c r="A74" s="217" t="s">
        <v>156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157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158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287000000</v>
      </c>
      <c r="K76" s="7">
        <v>36000000</v>
      </c>
    </row>
    <row r="77" spans="1:11" ht="12.75">
      <c r="A77" s="217" t="s">
        <v>159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1952000000</v>
      </c>
      <c r="K77" s="7">
        <v>1952000000</v>
      </c>
    </row>
    <row r="78" spans="1:11" ht="12.75">
      <c r="A78" s="217" t="s">
        <v>160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>
        <v>45000000</v>
      </c>
    </row>
    <row r="79" spans="1:11" ht="12.75">
      <c r="A79" s="217" t="s">
        <v>314</v>
      </c>
      <c r="B79" s="218"/>
      <c r="C79" s="218"/>
      <c r="D79" s="218"/>
      <c r="E79" s="218"/>
      <c r="F79" s="218"/>
      <c r="G79" s="218"/>
      <c r="H79" s="219"/>
      <c r="I79" s="1">
        <v>72</v>
      </c>
      <c r="J79" s="118">
        <v>1076000000</v>
      </c>
      <c r="K79" s="118">
        <v>3043000000</v>
      </c>
    </row>
    <row r="80" spans="1:11" ht="12.75">
      <c r="A80" s="226" t="s">
        <v>164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1076000000</v>
      </c>
      <c r="K80" s="7">
        <v>3043000000</v>
      </c>
    </row>
    <row r="81" spans="1:11" ht="12.75">
      <c r="A81" s="226" t="s">
        <v>165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166</v>
      </c>
      <c r="B82" s="218"/>
      <c r="C82" s="218"/>
      <c r="D82" s="218"/>
      <c r="E82" s="218"/>
      <c r="F82" s="218"/>
      <c r="G82" s="218"/>
      <c r="H82" s="219"/>
      <c r="I82" s="1">
        <v>75</v>
      </c>
      <c r="J82" s="118">
        <v>1967000000</v>
      </c>
      <c r="K82" s="118">
        <v>795000000</v>
      </c>
    </row>
    <row r="83" spans="1:11" ht="12.75">
      <c r="A83" s="226" t="s">
        <v>167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1967000000</v>
      </c>
      <c r="K83" s="7">
        <v>795000000</v>
      </c>
    </row>
    <row r="84" spans="1:11" ht="12.75">
      <c r="A84" s="226" t="s">
        <v>168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169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14" t="s">
        <v>170</v>
      </c>
      <c r="B86" s="215"/>
      <c r="C86" s="215"/>
      <c r="D86" s="215"/>
      <c r="E86" s="215"/>
      <c r="F86" s="215"/>
      <c r="G86" s="215"/>
      <c r="H86" s="216"/>
      <c r="I86" s="1">
        <v>79</v>
      </c>
      <c r="J86" s="118">
        <v>2899000000</v>
      </c>
      <c r="K86" s="118">
        <v>3014000000</v>
      </c>
    </row>
    <row r="87" spans="1:11" ht="12.75">
      <c r="A87" s="217" t="s">
        <v>171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66000000</v>
      </c>
      <c r="K87" s="7">
        <v>63000000</v>
      </c>
    </row>
    <row r="88" spans="1:11" ht="12.75">
      <c r="A88" s="217" t="s">
        <v>172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173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2833000000</v>
      </c>
      <c r="K89" s="7">
        <v>2951000000</v>
      </c>
    </row>
    <row r="90" spans="1:11" ht="12.75">
      <c r="A90" s="214" t="s">
        <v>174</v>
      </c>
      <c r="B90" s="215"/>
      <c r="C90" s="215"/>
      <c r="D90" s="215"/>
      <c r="E90" s="215"/>
      <c r="F90" s="215"/>
      <c r="G90" s="215"/>
      <c r="H90" s="216"/>
      <c r="I90" s="1">
        <v>83</v>
      </c>
      <c r="J90" s="118">
        <v>5662000000</v>
      </c>
      <c r="K90" s="118">
        <v>5453000000</v>
      </c>
    </row>
    <row r="91" spans="1:11" ht="12.75">
      <c r="A91" s="217" t="s">
        <v>175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177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176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5555000000</v>
      </c>
      <c r="K93" s="7">
        <v>5348000000</v>
      </c>
    </row>
    <row r="94" spans="1:11" ht="12.75">
      <c r="A94" s="217" t="s">
        <v>178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179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180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315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181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107000000</v>
      </c>
      <c r="K98" s="7">
        <v>105000000</v>
      </c>
    </row>
    <row r="99" spans="1:11" ht="12.75">
      <c r="A99" s="217" t="s">
        <v>182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14" t="s">
        <v>183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18">
        <v>6904000000</v>
      </c>
      <c r="K100" s="118">
        <v>6808000000</v>
      </c>
    </row>
    <row r="101" spans="1:11" ht="12.75">
      <c r="A101" s="217" t="s">
        <v>184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646000000</v>
      </c>
      <c r="K101" s="7">
        <v>470000000</v>
      </c>
    </row>
    <row r="102" spans="1:11" ht="12.75">
      <c r="A102" s="217" t="s">
        <v>177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176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3601000000</v>
      </c>
      <c r="K103" s="7">
        <v>3707000000</v>
      </c>
    </row>
    <row r="104" spans="1:11" ht="12.75">
      <c r="A104" s="217" t="s">
        <v>178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24000000</v>
      </c>
      <c r="K104" s="7">
        <v>21000000</v>
      </c>
    </row>
    <row r="105" spans="1:11" ht="12.75">
      <c r="A105" s="217" t="s">
        <v>179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1111000000</v>
      </c>
      <c r="K105" s="7">
        <v>786000000</v>
      </c>
    </row>
    <row r="106" spans="1:11" ht="12.75">
      <c r="A106" s="217" t="s">
        <v>180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315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185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72000000</v>
      </c>
      <c r="K108" s="7">
        <v>69000000</v>
      </c>
    </row>
    <row r="109" spans="1:11" ht="12.75">
      <c r="A109" s="217" t="s">
        <v>186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1349000000</v>
      </c>
      <c r="K109" s="7">
        <v>1708000000</v>
      </c>
    </row>
    <row r="110" spans="1:11" ht="12.75">
      <c r="A110" s="217" t="s">
        <v>187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/>
    </row>
    <row r="111" spans="1:11" ht="12.75">
      <c r="A111" s="217" t="s">
        <v>188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189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101000000</v>
      </c>
      <c r="K112" s="7">
        <v>47000000</v>
      </c>
    </row>
    <row r="113" spans="1:11" ht="12.75">
      <c r="A113" s="214" t="s">
        <v>190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18">
        <v>48000000</v>
      </c>
      <c r="K113" s="118">
        <v>84000000</v>
      </c>
    </row>
    <row r="114" spans="1:11" ht="12.75">
      <c r="A114" s="214" t="s">
        <v>191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18">
        <v>29795000000</v>
      </c>
      <c r="K114" s="118">
        <v>30230000000</v>
      </c>
    </row>
    <row r="115" spans="1:11" ht="12.75">
      <c r="A115" s="236" t="s">
        <v>192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23" t="s">
        <v>193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1" t="s">
        <v>194</v>
      </c>
      <c r="B117" s="212"/>
      <c r="C117" s="212"/>
      <c r="D117" s="212"/>
      <c r="E117" s="212"/>
      <c r="F117" s="212"/>
      <c r="G117" s="212"/>
      <c r="H117" s="212"/>
      <c r="I117" s="242"/>
      <c r="J117" s="242"/>
      <c r="K117" s="243"/>
    </row>
    <row r="118" spans="1:11" ht="12.75">
      <c r="A118" s="217" t="s">
        <v>195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29" t="s">
        <v>196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316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K11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86:K115 J79:K84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110" zoomScalePageLayoutView="0" workbookViewId="0" topLeftCell="A49">
      <selection activeCell="M67" sqref="A1:M67"/>
    </sheetView>
  </sheetViews>
  <sheetFormatPr defaultColWidth="9.140625" defaultRowHeight="12.75"/>
  <cols>
    <col min="1" max="6" width="9.140625" style="49" customWidth="1"/>
    <col min="7" max="7" width="0" style="49" hidden="1" customWidth="1"/>
    <col min="8" max="8" width="1.28515625" style="49" hidden="1" customWidth="1"/>
    <col min="9" max="9" width="9.140625" style="49" customWidth="1"/>
    <col min="10" max="10" width="12.140625" style="49" bestFit="1" customWidth="1"/>
    <col min="11" max="11" width="11.140625" style="49" customWidth="1"/>
    <col min="12" max="12" width="12.140625" style="49" bestFit="1" customWidth="1"/>
    <col min="13" max="13" width="12.00390625" style="49" customWidth="1"/>
    <col min="14" max="14" width="9.140625" style="49" customWidth="1"/>
    <col min="15" max="15" width="10.140625" style="49" bestFit="1" customWidth="1"/>
    <col min="16" max="16384" width="9.140625" style="49" customWidth="1"/>
  </cols>
  <sheetData>
    <row r="1" spans="1:13" ht="12.75" customHeight="1">
      <c r="A1" s="199" t="s">
        <v>202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6" t="s">
        <v>358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6" t="s">
        <v>317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5" t="s">
        <v>197</v>
      </c>
      <c r="B4" s="245"/>
      <c r="C4" s="245"/>
      <c r="D4" s="245"/>
      <c r="E4" s="245"/>
      <c r="F4" s="245"/>
      <c r="G4" s="245"/>
      <c r="H4" s="245"/>
      <c r="I4" s="53" t="s">
        <v>198</v>
      </c>
      <c r="J4" s="244" t="s">
        <v>199</v>
      </c>
      <c r="K4" s="244"/>
      <c r="L4" s="244" t="s">
        <v>200</v>
      </c>
      <c r="M4" s="244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3"/>
      <c r="J5" s="55" t="s">
        <v>318</v>
      </c>
      <c r="K5" s="55" t="s">
        <v>319</v>
      </c>
      <c r="L5" s="55" t="s">
        <v>318</v>
      </c>
      <c r="M5" s="55" t="s">
        <v>319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1" t="s">
        <v>203</v>
      </c>
      <c r="B7" s="212"/>
      <c r="C7" s="212"/>
      <c r="D7" s="212"/>
      <c r="E7" s="212"/>
      <c r="F7" s="212"/>
      <c r="G7" s="212"/>
      <c r="H7" s="213"/>
      <c r="I7" s="3">
        <v>111</v>
      </c>
      <c r="J7" s="127">
        <v>5989000000</v>
      </c>
      <c r="K7" s="127">
        <v>5989000000</v>
      </c>
      <c r="L7" s="127">
        <v>6004000000</v>
      </c>
      <c r="M7" s="127">
        <v>6004000000</v>
      </c>
    </row>
    <row r="8" spans="1:13" ht="12.75">
      <c r="A8" s="214" t="s">
        <v>204</v>
      </c>
      <c r="B8" s="215"/>
      <c r="C8" s="215"/>
      <c r="D8" s="215"/>
      <c r="E8" s="215"/>
      <c r="F8" s="215"/>
      <c r="G8" s="215"/>
      <c r="H8" s="216"/>
      <c r="I8" s="1">
        <v>112</v>
      </c>
      <c r="J8" s="125">
        <v>5734000000</v>
      </c>
      <c r="K8" s="125">
        <v>5734000000</v>
      </c>
      <c r="L8" s="7">
        <v>5891000000</v>
      </c>
      <c r="M8" s="7">
        <v>5891000000</v>
      </c>
    </row>
    <row r="9" spans="1:13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113</v>
      </c>
      <c r="J9" s="125">
        <v>255000000</v>
      </c>
      <c r="K9" s="125">
        <v>255000000</v>
      </c>
      <c r="L9" s="7">
        <v>113000000</v>
      </c>
      <c r="M9" s="7">
        <v>113000000</v>
      </c>
    </row>
    <row r="10" spans="1:13" ht="12.75">
      <c r="A10" s="214" t="s">
        <v>206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28">
        <v>4854000000</v>
      </c>
      <c r="K10" s="128">
        <v>4854000000</v>
      </c>
      <c r="L10" s="128">
        <v>5095000000</v>
      </c>
      <c r="M10" s="128">
        <v>5095000000</v>
      </c>
    </row>
    <row r="11" spans="1:13" ht="12.75">
      <c r="A11" s="214" t="s">
        <v>320</v>
      </c>
      <c r="B11" s="215"/>
      <c r="C11" s="215"/>
      <c r="D11" s="215"/>
      <c r="E11" s="215"/>
      <c r="F11" s="215"/>
      <c r="G11" s="215"/>
      <c r="H11" s="216"/>
      <c r="I11" s="1">
        <v>115</v>
      </c>
      <c r="J11" s="126">
        <v>-980000000</v>
      </c>
      <c r="K11" s="125">
        <v>-980000000</v>
      </c>
      <c r="L11" s="7">
        <v>-811000000</v>
      </c>
      <c r="M11" s="7">
        <v>-811000000</v>
      </c>
    </row>
    <row r="12" spans="1:13" ht="12.75">
      <c r="A12" s="214" t="s">
        <v>207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28">
        <v>4674000000</v>
      </c>
      <c r="K12" s="128">
        <v>4674000000</v>
      </c>
      <c r="L12" s="128">
        <v>4372000000</v>
      </c>
      <c r="M12" s="128">
        <v>4372000000</v>
      </c>
    </row>
    <row r="13" spans="1:13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3958000000</v>
      </c>
      <c r="K13" s="7">
        <v>3958000000</v>
      </c>
      <c r="L13" s="7">
        <v>3521000000</v>
      </c>
      <c r="M13" s="7">
        <v>3521000000</v>
      </c>
    </row>
    <row r="14" spans="1:13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385000000</v>
      </c>
      <c r="K14" s="7">
        <v>385000000</v>
      </c>
      <c r="L14" s="7">
        <v>443000000</v>
      </c>
      <c r="M14" s="7">
        <v>443000000</v>
      </c>
    </row>
    <row r="15" spans="1:13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331000000</v>
      </c>
      <c r="K15" s="7">
        <v>331000000</v>
      </c>
      <c r="L15" s="7">
        <v>408000000</v>
      </c>
      <c r="M15" s="7">
        <v>408000000</v>
      </c>
    </row>
    <row r="16" spans="1:13" ht="12.75">
      <c r="A16" s="214" t="s">
        <v>211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28">
        <v>365000000</v>
      </c>
      <c r="K16" s="128">
        <v>365000000</v>
      </c>
      <c r="L16" s="128">
        <v>344000000</v>
      </c>
      <c r="M16" s="128">
        <v>344000000</v>
      </c>
    </row>
    <row r="17" spans="1:13" ht="12.75">
      <c r="A17" s="217" t="s">
        <v>321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211000000</v>
      </c>
      <c r="K17" s="7">
        <v>211000000</v>
      </c>
      <c r="L17" s="7">
        <v>199000000</v>
      </c>
      <c r="M17" s="7">
        <v>199000000</v>
      </c>
    </row>
    <row r="18" spans="1:13" ht="12.75">
      <c r="A18" s="217" t="s">
        <v>322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101000000</v>
      </c>
      <c r="K18" s="7">
        <v>101000000</v>
      </c>
      <c r="L18" s="7">
        <v>95000000</v>
      </c>
      <c r="M18" s="7">
        <v>95000000</v>
      </c>
    </row>
    <row r="19" spans="1:13" ht="12.75">
      <c r="A19" s="217" t="s">
        <v>323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53000000</v>
      </c>
      <c r="K19" s="7">
        <v>53000000</v>
      </c>
      <c r="L19" s="7">
        <v>50000000</v>
      </c>
      <c r="M19" s="7">
        <v>50000000</v>
      </c>
    </row>
    <row r="20" spans="1:13" ht="12.75">
      <c r="A20" s="214" t="s">
        <v>212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26">
        <v>403000000</v>
      </c>
      <c r="K20" s="126">
        <v>403000000</v>
      </c>
      <c r="L20" s="7">
        <v>585000000</v>
      </c>
      <c r="M20" s="7">
        <v>585000000</v>
      </c>
    </row>
    <row r="21" spans="1:13" ht="12.75">
      <c r="A21" s="214" t="s">
        <v>213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240000000</v>
      </c>
      <c r="K21" s="7">
        <v>240000000</v>
      </c>
      <c r="L21" s="7">
        <v>443000000</v>
      </c>
      <c r="M21" s="7">
        <v>443000000</v>
      </c>
    </row>
    <row r="22" spans="1:13" ht="12.75">
      <c r="A22" s="214" t="s">
        <v>214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28">
        <v>38000000</v>
      </c>
      <c r="K22" s="128">
        <v>38000000</v>
      </c>
      <c r="L22" s="128">
        <v>65000000</v>
      </c>
      <c r="M22" s="128">
        <v>65000000</v>
      </c>
    </row>
    <row r="23" spans="1:13" ht="12.75">
      <c r="A23" s="217" t="s">
        <v>215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-17000000</v>
      </c>
      <c r="K23" s="7">
        <v>-17000000</v>
      </c>
      <c r="L23" s="7">
        <v>-15000000</v>
      </c>
      <c r="M23" s="7">
        <v>-15000000</v>
      </c>
    </row>
    <row r="24" spans="1:13" ht="12.75">
      <c r="A24" s="217" t="s">
        <v>216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55000000</v>
      </c>
      <c r="K24" s="7">
        <v>55000000</v>
      </c>
      <c r="L24" s="7">
        <v>80000000</v>
      </c>
      <c r="M24" s="7">
        <v>80000000</v>
      </c>
    </row>
    <row r="25" spans="1:15" ht="12.75">
      <c r="A25" s="214" t="s">
        <v>217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114000000</v>
      </c>
      <c r="K25" s="7">
        <v>114000000</v>
      </c>
      <c r="L25" s="130">
        <v>97000000</v>
      </c>
      <c r="M25" s="7">
        <v>97000000</v>
      </c>
      <c r="O25" s="130"/>
    </row>
    <row r="26" spans="1:13" ht="12.75">
      <c r="A26" s="214" t="s">
        <v>218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/>
      <c r="K26" s="7"/>
      <c r="L26" s="7"/>
      <c r="M26" s="7"/>
    </row>
    <row r="27" spans="1:13" ht="12.75">
      <c r="A27" s="214" t="s">
        <v>219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28">
        <v>428000000</v>
      </c>
      <c r="K27" s="128">
        <v>428000000</v>
      </c>
      <c r="L27" s="128">
        <v>249000000</v>
      </c>
      <c r="M27" s="128">
        <v>249000000</v>
      </c>
    </row>
    <row r="28" spans="1:13" ht="24.75" customHeight="1">
      <c r="A28" s="214" t="s">
        <v>220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62000000</v>
      </c>
      <c r="K28" s="7">
        <v>62000000</v>
      </c>
      <c r="L28" s="7">
        <v>95000000</v>
      </c>
      <c r="M28" s="7">
        <v>95000000</v>
      </c>
    </row>
    <row r="29" spans="1:13" ht="25.5" customHeight="1">
      <c r="A29" s="214" t="s">
        <v>221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358000000</v>
      </c>
      <c r="K29" s="7">
        <v>358000000</v>
      </c>
      <c r="L29" s="7">
        <v>152000000</v>
      </c>
      <c r="M29" s="7">
        <v>152000000</v>
      </c>
    </row>
    <row r="30" spans="1:13" ht="12.75">
      <c r="A30" s="214" t="s">
        <v>222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224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8000000</v>
      </c>
      <c r="K32" s="7">
        <v>8000000</v>
      </c>
      <c r="L32" s="7">
        <v>2000000</v>
      </c>
      <c r="M32" s="7">
        <v>2000000</v>
      </c>
    </row>
    <row r="33" spans="1:13" ht="12.75">
      <c r="A33" s="214" t="s">
        <v>225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28">
        <v>145000000</v>
      </c>
      <c r="K33" s="128">
        <v>145000000</v>
      </c>
      <c r="L33" s="128">
        <v>178000000</v>
      </c>
      <c r="M33" s="128">
        <v>178000000</v>
      </c>
    </row>
    <row r="34" spans="1:13" ht="12.75">
      <c r="A34" s="214" t="s">
        <v>226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10000000</v>
      </c>
      <c r="K34" s="7">
        <v>10000000</v>
      </c>
      <c r="L34" s="7">
        <v>4000000</v>
      </c>
      <c r="M34" s="7">
        <v>4000000</v>
      </c>
    </row>
    <row r="35" spans="1:13" ht="22.5" customHeight="1">
      <c r="A35" s="214" t="s">
        <v>227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66000000</v>
      </c>
      <c r="K35" s="7">
        <v>66000000</v>
      </c>
      <c r="L35" s="7">
        <v>50000000</v>
      </c>
      <c r="M35" s="7">
        <v>50000000</v>
      </c>
    </row>
    <row r="36" spans="1:13" ht="12.75">
      <c r="A36" s="214" t="s">
        <v>228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229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69000000</v>
      </c>
      <c r="K37" s="7">
        <v>69000000</v>
      </c>
      <c r="L37" s="7">
        <v>124000000</v>
      </c>
      <c r="M37" s="7">
        <v>124000000</v>
      </c>
    </row>
    <row r="38" spans="1:13" ht="12.75">
      <c r="A38" s="214" t="s">
        <v>324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325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230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231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232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28">
        <v>6417000000</v>
      </c>
      <c r="K42" s="128">
        <v>6417000000</v>
      </c>
      <c r="L42" s="128">
        <v>6253000000</v>
      </c>
      <c r="M42" s="128">
        <v>6253000000</v>
      </c>
    </row>
    <row r="43" spans="1:13" ht="12.75">
      <c r="A43" s="214" t="s">
        <v>233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28">
        <v>4999000000</v>
      </c>
      <c r="K43" s="128">
        <v>4999000000</v>
      </c>
      <c r="L43" s="128">
        <v>5273000000</v>
      </c>
      <c r="M43" s="128">
        <v>5273000000</v>
      </c>
    </row>
    <row r="44" spans="1:13" ht="12.75">
      <c r="A44" s="214" t="s">
        <v>234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28">
        <v>1418000000</v>
      </c>
      <c r="K44" s="128">
        <v>1418000000</v>
      </c>
      <c r="L44" s="128">
        <v>980000000</v>
      </c>
      <c r="M44" s="128">
        <v>980000000</v>
      </c>
    </row>
    <row r="45" spans="1:13" ht="12.75">
      <c r="A45" s="226" t="s">
        <v>235</v>
      </c>
      <c r="B45" s="227"/>
      <c r="C45" s="227"/>
      <c r="D45" s="227"/>
      <c r="E45" s="227"/>
      <c r="F45" s="227"/>
      <c r="G45" s="227"/>
      <c r="H45" s="228"/>
      <c r="I45" s="1">
        <v>149</v>
      </c>
      <c r="J45" s="128">
        <v>1418000000</v>
      </c>
      <c r="K45" s="128">
        <v>1418000000</v>
      </c>
      <c r="L45" s="128">
        <v>980000000</v>
      </c>
      <c r="M45" s="128">
        <v>980000000</v>
      </c>
    </row>
    <row r="46" spans="1:13" ht="12.75">
      <c r="A46" s="226" t="s">
        <v>236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0">
        <v>0</v>
      </c>
      <c r="K46" s="50">
        <v>0</v>
      </c>
      <c r="L46" s="50">
        <v>0</v>
      </c>
      <c r="M46" s="50">
        <v>0</v>
      </c>
    </row>
    <row r="47" spans="1:13" ht="12.75">
      <c r="A47" s="214" t="s">
        <v>237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348000000</v>
      </c>
      <c r="K47" s="7">
        <v>348000000</v>
      </c>
      <c r="L47" s="7">
        <v>185000000</v>
      </c>
      <c r="M47" s="7">
        <v>185000000</v>
      </c>
    </row>
    <row r="48" spans="1:13" ht="12.75">
      <c r="A48" s="214" t="s">
        <v>238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28">
        <v>1070000000</v>
      </c>
      <c r="K48" s="128">
        <v>1070000000</v>
      </c>
      <c r="L48" s="128">
        <v>795000000</v>
      </c>
      <c r="M48" s="128">
        <v>795000000</v>
      </c>
    </row>
    <row r="49" spans="1:13" ht="12.75">
      <c r="A49" s="226" t="s">
        <v>239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0">
        <v>1070000000</v>
      </c>
      <c r="K49" s="50">
        <v>1070000000</v>
      </c>
      <c r="L49" s="50">
        <v>795000000</v>
      </c>
      <c r="M49" s="50">
        <v>795000000</v>
      </c>
    </row>
    <row r="50" spans="1:13" ht="12.75">
      <c r="A50" s="247" t="s">
        <v>240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6">
        <v>0</v>
      </c>
      <c r="K50" s="56">
        <v>0</v>
      </c>
      <c r="L50" s="56">
        <v>0</v>
      </c>
      <c r="M50" s="56">
        <v>0</v>
      </c>
    </row>
    <row r="51" spans="1:13" ht="12.75" customHeight="1">
      <c r="A51" s="223" t="s">
        <v>334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1" t="s">
        <v>326</v>
      </c>
      <c r="B52" s="212"/>
      <c r="C52" s="212"/>
      <c r="D52" s="212"/>
      <c r="E52" s="212"/>
      <c r="F52" s="212"/>
      <c r="G52" s="212"/>
      <c r="H52" s="212"/>
      <c r="I52" s="122"/>
      <c r="J52" s="122"/>
      <c r="K52" s="122"/>
      <c r="L52" s="122"/>
      <c r="M52" s="123"/>
    </row>
    <row r="53" spans="1:13" ht="12.75">
      <c r="A53" s="250" t="s">
        <v>327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328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3" t="s">
        <v>329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1" t="s">
        <v>330</v>
      </c>
      <c r="B56" s="212"/>
      <c r="C56" s="212"/>
      <c r="D56" s="212"/>
      <c r="E56" s="212"/>
      <c r="F56" s="212"/>
      <c r="G56" s="212"/>
      <c r="H56" s="213"/>
      <c r="I56" s="124">
        <v>157</v>
      </c>
      <c r="J56" s="6">
        <f>J48</f>
        <v>1070000000</v>
      </c>
      <c r="K56" s="6">
        <f>K48</f>
        <v>1070000000</v>
      </c>
      <c r="L56" s="6">
        <f>L48</f>
        <v>795000000</v>
      </c>
      <c r="M56" s="6">
        <f>M48</f>
        <v>795000000</v>
      </c>
    </row>
    <row r="57" spans="1:13" ht="12.75">
      <c r="A57" s="214" t="s">
        <v>331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0">
        <f>SUM(J58:J64)</f>
        <v>11000000</v>
      </c>
      <c r="K57" s="50">
        <f>SUM(K58:K64)</f>
        <v>11000000</v>
      </c>
      <c r="L57" s="50">
        <f>SUM(L58:L64)</f>
        <v>-206000000</v>
      </c>
      <c r="M57" s="50">
        <f>SUM(M58:M64)</f>
        <v>-206000000</v>
      </c>
    </row>
    <row r="58" spans="1:13" ht="12.75">
      <c r="A58" s="214" t="s">
        <v>332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>
        <v>-251000000</v>
      </c>
      <c r="M58" s="7">
        <v>-251000000</v>
      </c>
    </row>
    <row r="59" spans="1:13" ht="15" customHeight="1">
      <c r="A59" s="253" t="s">
        <v>345</v>
      </c>
      <c r="B59" s="254"/>
      <c r="C59" s="254"/>
      <c r="D59" s="254"/>
      <c r="E59" s="254"/>
      <c r="F59" s="254"/>
      <c r="G59" s="254"/>
      <c r="H59" s="255"/>
      <c r="I59" s="1">
        <v>160</v>
      </c>
      <c r="J59" s="7"/>
      <c r="K59" s="7"/>
      <c r="L59" s="7"/>
      <c r="M59" s="7"/>
    </row>
    <row r="60" spans="1:13" ht="16.5" customHeight="1">
      <c r="A60" s="253" t="s">
        <v>339</v>
      </c>
      <c r="B60" s="254"/>
      <c r="C60" s="254"/>
      <c r="D60" s="254"/>
      <c r="E60" s="254"/>
      <c r="F60" s="254"/>
      <c r="G60" s="254"/>
      <c r="H60" s="255"/>
      <c r="I60" s="3">
        <v>161</v>
      </c>
      <c r="J60" s="7">
        <v>11000000</v>
      </c>
      <c r="K60" s="7">
        <v>11000000</v>
      </c>
      <c r="L60" s="7">
        <v>45000000</v>
      </c>
      <c r="M60" s="7">
        <v>45000000</v>
      </c>
    </row>
    <row r="61" spans="1:13" ht="17.25" customHeight="1">
      <c r="A61" s="253" t="s">
        <v>340</v>
      </c>
      <c r="B61" s="254"/>
      <c r="C61" s="254"/>
      <c r="D61" s="254"/>
      <c r="E61" s="254"/>
      <c r="F61" s="254"/>
      <c r="G61" s="254"/>
      <c r="H61" s="255"/>
      <c r="I61" s="3">
        <v>162</v>
      </c>
      <c r="J61" s="7"/>
      <c r="K61" s="7"/>
      <c r="L61" s="7"/>
      <c r="M61" s="7"/>
    </row>
    <row r="62" spans="1:13" ht="12.75">
      <c r="A62" s="214" t="s">
        <v>344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341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343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338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337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>
        <f>J57-J65</f>
        <v>11000000</v>
      </c>
      <c r="K66" s="50">
        <f>K57-K65</f>
        <v>11000000</v>
      </c>
      <c r="L66" s="50">
        <f>L57-L65</f>
        <v>-206000000</v>
      </c>
      <c r="M66" s="50">
        <f>M57-M65</f>
        <v>-206000000</v>
      </c>
    </row>
    <row r="67" spans="1:13" ht="12.75">
      <c r="A67" s="214" t="s">
        <v>336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6">
        <f>J56+J66</f>
        <v>1081000000</v>
      </c>
      <c r="K67" s="56">
        <f>K56+K66</f>
        <v>1081000000</v>
      </c>
      <c r="L67" s="56">
        <f>L56+L66</f>
        <v>589000000</v>
      </c>
      <c r="M67" s="56">
        <f>M56+M66</f>
        <v>589000000</v>
      </c>
    </row>
    <row r="68" spans="1:13" ht="12.75" customHeight="1">
      <c r="A68" s="260" t="s">
        <v>335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53" t="s">
        <v>333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0" t="s">
        <v>327</v>
      </c>
      <c r="B70" s="251"/>
      <c r="C70" s="251"/>
      <c r="D70" s="251"/>
      <c r="E70" s="251"/>
      <c r="F70" s="251"/>
      <c r="G70" s="251"/>
      <c r="H70" s="252"/>
      <c r="I70" s="1">
        <v>169</v>
      </c>
      <c r="J70" s="56"/>
      <c r="K70" s="56"/>
      <c r="L70" s="56"/>
      <c r="M70" s="56"/>
    </row>
    <row r="71" spans="1:13" ht="12.75">
      <c r="A71" s="257" t="s">
        <v>328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J47:M47 J71:L71 J53:L54 J70:M70 J66:K67 J56:K57 J58:J65 L56:M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K42:M46 K28:L32 M32 M34:M35 K34:L41 K12:K27 M12:M29 L12:L24 L26:L27">
      <formula1>0</formula1>
    </dataValidation>
    <dataValidation allowBlank="1" sqref="L57:M67"/>
  </dataValidations>
  <printOptions/>
  <pageMargins left="0.35433070866141736" right="0" top="0.3937007874015748" bottom="0.1968503937007874" header="0.5118110236220472" footer="0.5118110236220472"/>
  <pageSetup fitToHeight="1" fitToWidth="1" horizontalDpi="600" verticalDpi="600" orientation="portrait" paperSize="9" scale="9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M71" sqref="M71"/>
    </sheetView>
  </sheetViews>
  <sheetFormatPr defaultColWidth="9.140625" defaultRowHeight="12.75"/>
  <cols>
    <col min="1" max="7" width="9.140625" style="49" customWidth="1"/>
    <col min="8" max="8" width="1.1484375" style="49" customWidth="1"/>
    <col min="9" max="9" width="8.00390625" style="49" customWidth="1"/>
    <col min="10" max="10" width="11.140625" style="49" bestFit="1" customWidth="1"/>
    <col min="11" max="11" width="12.140625" style="49" bestFit="1" customWidth="1"/>
    <col min="12" max="16384" width="9.140625" style="49" customWidth="1"/>
  </cols>
  <sheetData>
    <row r="1" spans="1:11" ht="12.75" customHeight="1">
      <c r="A1" s="265" t="s">
        <v>241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317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4">
      <c r="A4" s="267" t="s">
        <v>197</v>
      </c>
      <c r="B4" s="267"/>
      <c r="C4" s="267"/>
      <c r="D4" s="267"/>
      <c r="E4" s="267"/>
      <c r="F4" s="267"/>
      <c r="G4" s="267"/>
      <c r="H4" s="267"/>
      <c r="I4" s="60" t="s">
        <v>198</v>
      </c>
      <c r="J4" s="61" t="s">
        <v>199</v>
      </c>
      <c r="K4" s="61" t="s">
        <v>200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2">
        <v>2</v>
      </c>
      <c r="J5" s="63" t="s">
        <v>54</v>
      </c>
      <c r="K5" s="63" t="s">
        <v>55</v>
      </c>
    </row>
    <row r="6" spans="1:11" ht="12.75">
      <c r="A6" s="223" t="s">
        <v>242</v>
      </c>
      <c r="B6" s="239"/>
      <c r="C6" s="239"/>
      <c r="D6" s="239"/>
      <c r="E6" s="239"/>
      <c r="F6" s="239"/>
      <c r="G6" s="239"/>
      <c r="H6" s="239"/>
      <c r="I6" s="269"/>
      <c r="J6" s="269"/>
      <c r="K6" s="270"/>
    </row>
    <row r="7" spans="1:11" ht="12.75">
      <c r="A7" s="217" t="s">
        <v>243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1418000000</v>
      </c>
      <c r="K7" s="7">
        <v>980000000</v>
      </c>
    </row>
    <row r="8" spans="1:11" ht="12.75">
      <c r="A8" s="217" t="s">
        <v>244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403000000</v>
      </c>
      <c r="K8" s="7">
        <v>585000000</v>
      </c>
    </row>
    <row r="9" spans="1:11" ht="12.75">
      <c r="A9" s="217" t="s">
        <v>245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246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247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248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599000000</v>
      </c>
      <c r="K12" s="7">
        <v>346000000</v>
      </c>
    </row>
    <row r="13" spans="1:11" ht="12.75">
      <c r="A13" s="214" t="s">
        <v>249</v>
      </c>
      <c r="B13" s="215"/>
      <c r="C13" s="215"/>
      <c r="D13" s="215"/>
      <c r="E13" s="215"/>
      <c r="F13" s="215"/>
      <c r="G13" s="215"/>
      <c r="H13" s="215"/>
      <c r="I13" s="1">
        <v>7</v>
      </c>
      <c r="J13" s="58">
        <v>2420000000</v>
      </c>
      <c r="K13" s="50">
        <v>1911000000</v>
      </c>
    </row>
    <row r="14" spans="1:11" ht="12.75">
      <c r="A14" s="217" t="s">
        <v>250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>
        <v>164000000</v>
      </c>
    </row>
    <row r="15" spans="1:11" ht="12.75">
      <c r="A15" s="217" t="s">
        <v>251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105000000</v>
      </c>
      <c r="K15" s="7">
        <v>702000000</v>
      </c>
    </row>
    <row r="16" spans="1:11" ht="12.75">
      <c r="A16" s="217" t="s">
        <v>252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1510000000</v>
      </c>
      <c r="K16" s="7">
        <v>520000000</v>
      </c>
    </row>
    <row r="17" spans="1:11" ht="12.75">
      <c r="A17" s="217" t="s">
        <v>253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2491000000</v>
      </c>
      <c r="K17" s="7">
        <v>279000000</v>
      </c>
    </row>
    <row r="18" spans="1:11" ht="12.75">
      <c r="A18" s="214" t="s">
        <v>254</v>
      </c>
      <c r="B18" s="215"/>
      <c r="C18" s="215"/>
      <c r="D18" s="215"/>
      <c r="E18" s="215"/>
      <c r="F18" s="215"/>
      <c r="G18" s="215"/>
      <c r="H18" s="215"/>
      <c r="I18" s="1">
        <v>12</v>
      </c>
      <c r="J18" s="58">
        <v>4106000000</v>
      </c>
      <c r="K18" s="50">
        <v>1665000000</v>
      </c>
    </row>
    <row r="19" spans="1:11" ht="12.75">
      <c r="A19" s="214" t="s">
        <v>256</v>
      </c>
      <c r="B19" s="215"/>
      <c r="C19" s="215"/>
      <c r="D19" s="215"/>
      <c r="E19" s="215"/>
      <c r="F19" s="215"/>
      <c r="G19" s="215"/>
      <c r="H19" s="215"/>
      <c r="I19" s="1">
        <v>13</v>
      </c>
      <c r="J19" s="58">
        <v>0</v>
      </c>
      <c r="K19" s="50">
        <v>246000000</v>
      </c>
    </row>
    <row r="20" spans="1:11" ht="12.75">
      <c r="A20" s="214" t="s">
        <v>255</v>
      </c>
      <c r="B20" s="215"/>
      <c r="C20" s="215"/>
      <c r="D20" s="215"/>
      <c r="E20" s="215"/>
      <c r="F20" s="215"/>
      <c r="G20" s="215"/>
      <c r="H20" s="215"/>
      <c r="I20" s="1">
        <v>14</v>
      </c>
      <c r="J20" s="58">
        <v>1686000000</v>
      </c>
      <c r="K20" s="50">
        <v>0</v>
      </c>
    </row>
    <row r="21" spans="1:11" ht="12.75">
      <c r="A21" s="223" t="s">
        <v>257</v>
      </c>
      <c r="B21" s="239"/>
      <c r="C21" s="239"/>
      <c r="D21" s="239"/>
      <c r="E21" s="239"/>
      <c r="F21" s="239"/>
      <c r="G21" s="239"/>
      <c r="H21" s="239"/>
      <c r="I21" s="269"/>
      <c r="J21" s="269"/>
      <c r="K21" s="270"/>
    </row>
    <row r="22" spans="1:11" ht="12.75">
      <c r="A22" s="217" t="s">
        <v>258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2000000</v>
      </c>
      <c r="K22" s="7">
        <v>0</v>
      </c>
    </row>
    <row r="23" spans="1:11" ht="12.75">
      <c r="A23" s="217" t="s">
        <v>259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260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261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57000000</v>
      </c>
      <c r="K25" s="7"/>
    </row>
    <row r="26" spans="1:11" ht="12.75">
      <c r="A26" s="217" t="s">
        <v>262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>
        <v>323000000</v>
      </c>
    </row>
    <row r="27" spans="1:11" ht="12.75">
      <c r="A27" s="214" t="s">
        <v>263</v>
      </c>
      <c r="B27" s="215"/>
      <c r="C27" s="215"/>
      <c r="D27" s="215"/>
      <c r="E27" s="215"/>
      <c r="F27" s="215"/>
      <c r="G27" s="215"/>
      <c r="H27" s="215"/>
      <c r="I27" s="1">
        <v>20</v>
      </c>
      <c r="J27" s="58">
        <v>59000000</v>
      </c>
      <c r="K27" s="50">
        <v>323000000</v>
      </c>
    </row>
    <row r="28" spans="1:11" ht="12.75">
      <c r="A28" s="217" t="s">
        <v>264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96000000</v>
      </c>
      <c r="K28" s="7">
        <v>142000000</v>
      </c>
    </row>
    <row r="29" spans="1:11" ht="12.75">
      <c r="A29" s="217" t="s">
        <v>265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266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219000000</v>
      </c>
      <c r="K30" s="7">
        <v>18000000</v>
      </c>
    </row>
    <row r="31" spans="1:11" ht="12.75">
      <c r="A31" s="214" t="s">
        <v>267</v>
      </c>
      <c r="B31" s="215"/>
      <c r="C31" s="215"/>
      <c r="D31" s="215"/>
      <c r="E31" s="215"/>
      <c r="F31" s="215"/>
      <c r="G31" s="215"/>
      <c r="H31" s="215"/>
      <c r="I31" s="1">
        <v>24</v>
      </c>
      <c r="J31" s="58">
        <v>315000000</v>
      </c>
      <c r="K31" s="50">
        <v>160000000</v>
      </c>
    </row>
    <row r="32" spans="1:11" ht="12.75">
      <c r="A32" s="214" t="s">
        <v>268</v>
      </c>
      <c r="B32" s="215"/>
      <c r="C32" s="215"/>
      <c r="D32" s="215"/>
      <c r="E32" s="215"/>
      <c r="F32" s="215"/>
      <c r="G32" s="215"/>
      <c r="H32" s="215"/>
      <c r="I32" s="1">
        <v>25</v>
      </c>
      <c r="J32" s="58">
        <v>0</v>
      </c>
      <c r="K32" s="50">
        <v>163000000</v>
      </c>
    </row>
    <row r="33" spans="1:11" ht="12.75">
      <c r="A33" s="214" t="s">
        <v>269</v>
      </c>
      <c r="B33" s="215"/>
      <c r="C33" s="215"/>
      <c r="D33" s="215"/>
      <c r="E33" s="215"/>
      <c r="F33" s="215"/>
      <c r="G33" s="215"/>
      <c r="H33" s="215"/>
      <c r="I33" s="1">
        <v>26</v>
      </c>
      <c r="J33" s="58">
        <v>256000000</v>
      </c>
      <c r="K33" s="50">
        <v>0</v>
      </c>
    </row>
    <row r="34" spans="1:11" ht="12.75">
      <c r="A34" s="223" t="s">
        <v>270</v>
      </c>
      <c r="B34" s="239"/>
      <c r="C34" s="239"/>
      <c r="D34" s="239"/>
      <c r="E34" s="239"/>
      <c r="F34" s="239"/>
      <c r="G34" s="239"/>
      <c r="H34" s="239"/>
      <c r="I34" s="269"/>
      <c r="J34" s="269"/>
      <c r="K34" s="270"/>
    </row>
    <row r="35" spans="1:11" ht="12.75">
      <c r="A35" s="217" t="s">
        <v>271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272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5251000000</v>
      </c>
      <c r="K36" s="7">
        <v>4140000000</v>
      </c>
    </row>
    <row r="37" spans="1:11" ht="12.75">
      <c r="A37" s="217" t="s">
        <v>273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>
        <v>5000000</v>
      </c>
      <c r="K37" s="7"/>
    </row>
    <row r="38" spans="1:11" ht="12.75">
      <c r="A38" s="214" t="s">
        <v>274</v>
      </c>
      <c r="B38" s="215"/>
      <c r="C38" s="215"/>
      <c r="D38" s="215"/>
      <c r="E38" s="215"/>
      <c r="F38" s="215"/>
      <c r="G38" s="215"/>
      <c r="H38" s="215"/>
      <c r="I38" s="1">
        <v>30</v>
      </c>
      <c r="J38" s="58">
        <v>5256000000</v>
      </c>
      <c r="K38" s="50">
        <v>4140000000</v>
      </c>
    </row>
    <row r="39" spans="1:11" ht="12.75">
      <c r="A39" s="217" t="s">
        <v>275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3285000000</v>
      </c>
      <c r="K39" s="7">
        <v>4122000000</v>
      </c>
    </row>
    <row r="40" spans="1:11" ht="12.75">
      <c r="A40" s="217" t="s">
        <v>276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277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342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278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22000000</v>
      </c>
      <c r="K43" s="7">
        <v>62000000</v>
      </c>
    </row>
    <row r="44" spans="1:11" ht="12.75">
      <c r="A44" s="214" t="s">
        <v>279</v>
      </c>
      <c r="B44" s="215"/>
      <c r="C44" s="215"/>
      <c r="D44" s="215"/>
      <c r="E44" s="215"/>
      <c r="F44" s="215"/>
      <c r="G44" s="215"/>
      <c r="H44" s="215"/>
      <c r="I44" s="1">
        <v>36</v>
      </c>
      <c r="J44" s="58">
        <v>3309000000</v>
      </c>
      <c r="K44" s="50">
        <v>4184000000</v>
      </c>
    </row>
    <row r="45" spans="1:11" ht="12.75">
      <c r="A45" s="214" t="s">
        <v>280</v>
      </c>
      <c r="B45" s="215"/>
      <c r="C45" s="215"/>
      <c r="D45" s="215"/>
      <c r="E45" s="215"/>
      <c r="F45" s="215"/>
      <c r="G45" s="215"/>
      <c r="H45" s="215"/>
      <c r="I45" s="1">
        <v>37</v>
      </c>
      <c r="J45" s="58">
        <v>1947000000</v>
      </c>
      <c r="K45" s="50">
        <v>0</v>
      </c>
    </row>
    <row r="46" spans="1:11" ht="12.75">
      <c r="A46" s="214" t="s">
        <v>281</v>
      </c>
      <c r="B46" s="215"/>
      <c r="C46" s="215"/>
      <c r="D46" s="215"/>
      <c r="E46" s="215"/>
      <c r="F46" s="215"/>
      <c r="G46" s="215"/>
      <c r="H46" s="215"/>
      <c r="I46" s="1">
        <v>38</v>
      </c>
      <c r="J46" s="58">
        <v>0</v>
      </c>
      <c r="K46" s="50">
        <v>44000000</v>
      </c>
    </row>
    <row r="47" spans="1:11" ht="12.75">
      <c r="A47" s="217" t="s">
        <v>282</v>
      </c>
      <c r="B47" s="218"/>
      <c r="C47" s="218"/>
      <c r="D47" s="218"/>
      <c r="E47" s="218"/>
      <c r="F47" s="218"/>
      <c r="G47" s="218"/>
      <c r="H47" s="218"/>
      <c r="I47" s="1">
        <v>39</v>
      </c>
      <c r="J47" s="58">
        <v>5000000</v>
      </c>
      <c r="K47" s="50">
        <v>365000000</v>
      </c>
    </row>
    <row r="48" spans="1:11" ht="12.75">
      <c r="A48" s="217" t="s">
        <v>283</v>
      </c>
      <c r="B48" s="218"/>
      <c r="C48" s="218"/>
      <c r="D48" s="218"/>
      <c r="E48" s="218"/>
      <c r="F48" s="218"/>
      <c r="G48" s="218"/>
      <c r="H48" s="218"/>
      <c r="I48" s="1">
        <v>40</v>
      </c>
      <c r="J48" s="58">
        <v>0</v>
      </c>
      <c r="K48" s="50">
        <v>0</v>
      </c>
    </row>
    <row r="49" spans="1:11" ht="12.75">
      <c r="A49" s="217" t="s">
        <v>284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260000000</v>
      </c>
      <c r="K49" s="7">
        <v>229000000</v>
      </c>
    </row>
    <row r="50" spans="1:11" ht="12.75">
      <c r="A50" s="217" t="s">
        <v>285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v>5000000</v>
      </c>
      <c r="K50" s="5">
        <v>365000000</v>
      </c>
    </row>
    <row r="51" spans="1:11" ht="12.75">
      <c r="A51" s="217" t="s">
        <v>286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0</v>
      </c>
      <c r="K51" s="7"/>
    </row>
    <row r="52" spans="1:11" ht="12.75">
      <c r="A52" s="229" t="s">
        <v>287</v>
      </c>
      <c r="B52" s="230"/>
      <c r="C52" s="230"/>
      <c r="D52" s="230"/>
      <c r="E52" s="230"/>
      <c r="F52" s="230"/>
      <c r="G52" s="230"/>
      <c r="H52" s="230"/>
      <c r="I52" s="4">
        <v>44</v>
      </c>
      <c r="J52" s="59">
        <v>265000000</v>
      </c>
      <c r="K52" s="56">
        <v>594000000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7:K12 J35:K36 J25:K26 J14:K17 J28:K30 J22 J39:K43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">
      <formula1>0</formula1>
    </dataValidation>
    <dataValidation allowBlank="1" sqref="J23:J24 J27:K27 J31:K33 K22:K24 J50:K52 J37:K38 J44:K4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5" t="s">
        <v>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353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15</v>
      </c>
      <c r="B4" s="267"/>
      <c r="C4" s="267"/>
      <c r="D4" s="267"/>
      <c r="E4" s="267"/>
      <c r="F4" s="267"/>
      <c r="G4" s="267"/>
      <c r="H4" s="267"/>
      <c r="I4" s="60" t="s">
        <v>52</v>
      </c>
      <c r="J4" s="61" t="s">
        <v>57</v>
      </c>
      <c r="K4" s="61" t="s">
        <v>58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6">
        <v>2</v>
      </c>
      <c r="J5" s="67" t="s">
        <v>54</v>
      </c>
      <c r="K5" s="67" t="s">
        <v>55</v>
      </c>
    </row>
    <row r="6" spans="1:11" ht="12.75">
      <c r="A6" s="223" t="s">
        <v>34</v>
      </c>
      <c r="B6" s="239"/>
      <c r="C6" s="239"/>
      <c r="D6" s="239"/>
      <c r="E6" s="239"/>
      <c r="F6" s="239"/>
      <c r="G6" s="239"/>
      <c r="H6" s="239"/>
      <c r="I6" s="269"/>
      <c r="J6" s="269"/>
      <c r="K6" s="270"/>
    </row>
    <row r="7" spans="1:11" ht="12.75">
      <c r="A7" s="217" t="s">
        <v>49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22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23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24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25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48</v>
      </c>
      <c r="B12" s="215"/>
      <c r="C12" s="215"/>
      <c r="D12" s="215"/>
      <c r="E12" s="215"/>
      <c r="F12" s="215"/>
      <c r="G12" s="215"/>
      <c r="H12" s="215"/>
      <c r="I12" s="1">
        <v>6</v>
      </c>
      <c r="J12" s="58">
        <f>SUM(J7:J11)</f>
        <v>0</v>
      </c>
      <c r="K12" s="50">
        <f>SUM(K7:K11)</f>
        <v>0</v>
      </c>
    </row>
    <row r="13" spans="1:11" ht="12.75">
      <c r="A13" s="217" t="s">
        <v>26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27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28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29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30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31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12</v>
      </c>
      <c r="B19" s="215"/>
      <c r="C19" s="215"/>
      <c r="D19" s="215"/>
      <c r="E19" s="215"/>
      <c r="F19" s="215"/>
      <c r="G19" s="215"/>
      <c r="H19" s="215"/>
      <c r="I19" s="1">
        <v>13</v>
      </c>
      <c r="J19" s="58">
        <f>SUM(J13:J18)</f>
        <v>0</v>
      </c>
      <c r="K19" s="50">
        <f>SUM(K13:K18)</f>
        <v>0</v>
      </c>
    </row>
    <row r="20" spans="1:11" ht="12.75">
      <c r="A20" s="214" t="s">
        <v>16</v>
      </c>
      <c r="B20" s="274"/>
      <c r="C20" s="274"/>
      <c r="D20" s="274"/>
      <c r="E20" s="274"/>
      <c r="F20" s="274"/>
      <c r="G20" s="274"/>
      <c r="H20" s="275"/>
      <c r="I20" s="1">
        <v>14</v>
      </c>
      <c r="J20" s="58">
        <f>IF(J12&gt;J19,J12-J19,0)</f>
        <v>0</v>
      </c>
      <c r="K20" s="50">
        <f>IF(K12&gt;K19,K12-K19,0)</f>
        <v>0</v>
      </c>
    </row>
    <row r="21" spans="1:11" ht="12.75">
      <c r="A21" s="220" t="s">
        <v>17</v>
      </c>
      <c r="B21" s="276"/>
      <c r="C21" s="276"/>
      <c r="D21" s="276"/>
      <c r="E21" s="276"/>
      <c r="F21" s="276"/>
      <c r="G21" s="276"/>
      <c r="H21" s="277"/>
      <c r="I21" s="1">
        <v>15</v>
      </c>
      <c r="J21" s="58">
        <f>IF(J19&gt;J12,J19-J12,0)</f>
        <v>0</v>
      </c>
      <c r="K21" s="50">
        <f>IF(K19&gt;K12,K19-K12,0)</f>
        <v>0</v>
      </c>
    </row>
    <row r="22" spans="1:11" ht="12.75">
      <c r="A22" s="223" t="s">
        <v>35</v>
      </c>
      <c r="B22" s="239"/>
      <c r="C22" s="239"/>
      <c r="D22" s="239"/>
      <c r="E22" s="239"/>
      <c r="F22" s="239"/>
      <c r="G22" s="239"/>
      <c r="H22" s="239"/>
      <c r="I22" s="269"/>
      <c r="J22" s="269"/>
      <c r="K22" s="270"/>
    </row>
    <row r="23" spans="1:11" ht="12.75">
      <c r="A23" s="217" t="s">
        <v>40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41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59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60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42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21</v>
      </c>
      <c r="B28" s="215"/>
      <c r="C28" s="215"/>
      <c r="D28" s="215"/>
      <c r="E28" s="215"/>
      <c r="F28" s="215"/>
      <c r="G28" s="215"/>
      <c r="H28" s="215"/>
      <c r="I28" s="1">
        <v>21</v>
      </c>
      <c r="J28" s="58">
        <f>SUM(J23:J27)</f>
        <v>0</v>
      </c>
      <c r="K28" s="50">
        <f>SUM(K23:K27)</f>
        <v>0</v>
      </c>
    </row>
    <row r="29" spans="1:11" ht="12.75">
      <c r="A29" s="217" t="s">
        <v>0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2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13</v>
      </c>
      <c r="B32" s="215"/>
      <c r="C32" s="215"/>
      <c r="D32" s="215"/>
      <c r="E32" s="215"/>
      <c r="F32" s="215"/>
      <c r="G32" s="215"/>
      <c r="H32" s="215"/>
      <c r="I32" s="1">
        <v>25</v>
      </c>
      <c r="J32" s="58">
        <f>SUM(J29:J31)</f>
        <v>0</v>
      </c>
      <c r="K32" s="50">
        <f>SUM(K29:K31)</f>
        <v>0</v>
      </c>
    </row>
    <row r="33" spans="1:11" ht="12.75">
      <c r="A33" s="214" t="s">
        <v>18</v>
      </c>
      <c r="B33" s="215"/>
      <c r="C33" s="215"/>
      <c r="D33" s="215"/>
      <c r="E33" s="215"/>
      <c r="F33" s="215"/>
      <c r="G33" s="215"/>
      <c r="H33" s="215"/>
      <c r="I33" s="1">
        <v>26</v>
      </c>
      <c r="J33" s="58">
        <f>IF(J28&gt;J32,J28-J32,0)</f>
        <v>0</v>
      </c>
      <c r="K33" s="50">
        <f>IF(K28&gt;K32,K28-K32,0)</f>
        <v>0</v>
      </c>
    </row>
    <row r="34" spans="1:11" ht="12.75">
      <c r="A34" s="214" t="s">
        <v>19</v>
      </c>
      <c r="B34" s="215"/>
      <c r="C34" s="215"/>
      <c r="D34" s="215"/>
      <c r="E34" s="215"/>
      <c r="F34" s="215"/>
      <c r="G34" s="215"/>
      <c r="H34" s="215"/>
      <c r="I34" s="1">
        <v>27</v>
      </c>
      <c r="J34" s="58">
        <f>IF(J32&gt;J28,J32-J28,0)</f>
        <v>0</v>
      </c>
      <c r="K34" s="50">
        <f>IF(K32&gt;K28,K32-K28,0)</f>
        <v>0</v>
      </c>
    </row>
    <row r="35" spans="1:11" ht="12.75">
      <c r="A35" s="223" t="s">
        <v>36</v>
      </c>
      <c r="B35" s="239"/>
      <c r="C35" s="239"/>
      <c r="D35" s="239"/>
      <c r="E35" s="239"/>
      <c r="F35" s="239"/>
      <c r="G35" s="239"/>
      <c r="H35" s="239"/>
      <c r="I35" s="269">
        <v>0</v>
      </c>
      <c r="J35" s="269"/>
      <c r="K35" s="270"/>
    </row>
    <row r="36" spans="1:11" ht="12.75">
      <c r="A36" s="217" t="s">
        <v>43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5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6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14</v>
      </c>
      <c r="B39" s="215"/>
      <c r="C39" s="215"/>
      <c r="D39" s="215"/>
      <c r="E39" s="215"/>
      <c r="F39" s="215"/>
      <c r="G39" s="215"/>
      <c r="H39" s="215"/>
      <c r="I39" s="1">
        <v>31</v>
      </c>
      <c r="J39" s="58">
        <f>SUM(J36:J38)</f>
        <v>0</v>
      </c>
      <c r="K39" s="50">
        <f>SUM(K36:K38)</f>
        <v>0</v>
      </c>
    </row>
    <row r="40" spans="1:11" ht="12.75">
      <c r="A40" s="217" t="s">
        <v>7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8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9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10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11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32</v>
      </c>
      <c r="B45" s="215"/>
      <c r="C45" s="215"/>
      <c r="D45" s="215"/>
      <c r="E45" s="215"/>
      <c r="F45" s="215"/>
      <c r="G45" s="215"/>
      <c r="H45" s="215"/>
      <c r="I45" s="1">
        <v>37</v>
      </c>
      <c r="J45" s="58">
        <f>SUM(J40:J44)</f>
        <v>0</v>
      </c>
      <c r="K45" s="50">
        <f>SUM(K40:K44)</f>
        <v>0</v>
      </c>
    </row>
    <row r="46" spans="1:11" ht="12.75">
      <c r="A46" s="214" t="s">
        <v>38</v>
      </c>
      <c r="B46" s="215"/>
      <c r="C46" s="215"/>
      <c r="D46" s="215"/>
      <c r="E46" s="215"/>
      <c r="F46" s="215"/>
      <c r="G46" s="215"/>
      <c r="H46" s="215"/>
      <c r="I46" s="1">
        <v>38</v>
      </c>
      <c r="J46" s="58">
        <f>IF(J39&gt;J45,J39-J45,0)</f>
        <v>0</v>
      </c>
      <c r="K46" s="50">
        <f>IF(K39&gt;K45,K39-K45,0)</f>
        <v>0</v>
      </c>
    </row>
    <row r="47" spans="1:11" ht="12.75">
      <c r="A47" s="214" t="s">
        <v>39</v>
      </c>
      <c r="B47" s="215"/>
      <c r="C47" s="215"/>
      <c r="D47" s="215"/>
      <c r="E47" s="215"/>
      <c r="F47" s="215"/>
      <c r="G47" s="215"/>
      <c r="H47" s="215"/>
      <c r="I47" s="1">
        <v>39</v>
      </c>
      <c r="J47" s="58">
        <f>IF(J45&gt;J39,J45-J39,0)</f>
        <v>0</v>
      </c>
      <c r="K47" s="50">
        <f>IF(K45&gt;K39,K45-K39,0)</f>
        <v>0</v>
      </c>
    </row>
    <row r="48" spans="1:11" ht="12.75">
      <c r="A48" s="214" t="s">
        <v>33</v>
      </c>
      <c r="B48" s="215"/>
      <c r="C48" s="215"/>
      <c r="D48" s="215"/>
      <c r="E48" s="215"/>
      <c r="F48" s="215"/>
      <c r="G48" s="215"/>
      <c r="H48" s="215"/>
      <c r="I48" s="1">
        <v>40</v>
      </c>
      <c r="J48" s="58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4" t="s">
        <v>4</v>
      </c>
      <c r="B49" s="215"/>
      <c r="C49" s="215"/>
      <c r="D49" s="215"/>
      <c r="E49" s="215"/>
      <c r="F49" s="215"/>
      <c r="G49" s="215"/>
      <c r="H49" s="215"/>
      <c r="I49" s="1">
        <v>41</v>
      </c>
      <c r="J49" s="58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4" t="s">
        <v>37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44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45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46</v>
      </c>
      <c r="B53" s="221"/>
      <c r="C53" s="221"/>
      <c r="D53" s="221"/>
      <c r="E53" s="221"/>
      <c r="F53" s="221"/>
      <c r="G53" s="221"/>
      <c r="H53" s="221"/>
      <c r="I53" s="4">
        <v>45</v>
      </c>
      <c r="J53" s="59">
        <f>J50+J51-J52</f>
        <v>0</v>
      </c>
      <c r="K53" s="56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customWidth="1"/>
    <col min="11" max="11" width="11.28125" style="70" customWidth="1"/>
    <col min="12" max="16384" width="9.140625" style="70" customWidth="1"/>
  </cols>
  <sheetData>
    <row r="1" spans="1:12" ht="12.75">
      <c r="A1" s="284" t="s">
        <v>288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9"/>
    </row>
    <row r="2" spans="1:12" ht="15.75">
      <c r="A2" s="39"/>
      <c r="B2" s="68"/>
      <c r="C2" s="294" t="s">
        <v>289</v>
      </c>
      <c r="D2" s="294"/>
      <c r="E2" s="71">
        <v>40909</v>
      </c>
      <c r="F2" s="40" t="s">
        <v>100</v>
      </c>
      <c r="G2" s="295">
        <v>40999</v>
      </c>
      <c r="H2" s="296"/>
      <c r="I2" s="68"/>
      <c r="J2" s="68"/>
      <c r="K2" s="68"/>
      <c r="L2" s="72"/>
    </row>
    <row r="3" spans="1:11" ht="24">
      <c r="A3" s="297" t="s">
        <v>197</v>
      </c>
      <c r="B3" s="297"/>
      <c r="C3" s="297"/>
      <c r="D3" s="297"/>
      <c r="E3" s="297"/>
      <c r="F3" s="297"/>
      <c r="G3" s="297"/>
      <c r="H3" s="297"/>
      <c r="I3" s="75" t="s">
        <v>198</v>
      </c>
      <c r="J3" s="76" t="s">
        <v>199</v>
      </c>
      <c r="K3" s="76" t="s">
        <v>200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8">
        <v>2</v>
      </c>
      <c r="J4" s="77" t="s">
        <v>54</v>
      </c>
      <c r="K4" s="77" t="s">
        <v>55</v>
      </c>
    </row>
    <row r="5" spans="1:11" ht="12.75">
      <c r="A5" s="286" t="s">
        <v>290</v>
      </c>
      <c r="B5" s="287"/>
      <c r="C5" s="287"/>
      <c r="D5" s="287"/>
      <c r="E5" s="287"/>
      <c r="F5" s="287"/>
      <c r="G5" s="287"/>
      <c r="H5" s="287"/>
      <c r="I5" s="41">
        <v>1</v>
      </c>
      <c r="J5" s="42">
        <v>9000000000</v>
      </c>
      <c r="K5" s="42">
        <v>9000000000</v>
      </c>
    </row>
    <row r="6" spans="1:11" ht="12.75">
      <c r="A6" s="286" t="s">
        <v>291</v>
      </c>
      <c r="B6" s="287"/>
      <c r="C6" s="287"/>
      <c r="D6" s="287"/>
      <c r="E6" s="287"/>
      <c r="F6" s="287"/>
      <c r="G6" s="287"/>
      <c r="H6" s="287"/>
      <c r="I6" s="41">
        <v>2</v>
      </c>
      <c r="J6" s="43"/>
      <c r="K6" s="43"/>
    </row>
    <row r="7" spans="1:11" ht="12.75">
      <c r="A7" s="286" t="s">
        <v>292</v>
      </c>
      <c r="B7" s="287"/>
      <c r="C7" s="287"/>
      <c r="D7" s="287"/>
      <c r="E7" s="287"/>
      <c r="F7" s="287"/>
      <c r="G7" s="287"/>
      <c r="H7" s="287"/>
      <c r="I7" s="41">
        <v>3</v>
      </c>
      <c r="J7" s="43">
        <v>1952000000</v>
      </c>
      <c r="K7" s="43">
        <v>1988000000</v>
      </c>
    </row>
    <row r="8" spans="1:11" ht="12.75">
      <c r="A8" s="286" t="s">
        <v>293</v>
      </c>
      <c r="B8" s="287"/>
      <c r="C8" s="287"/>
      <c r="D8" s="287"/>
      <c r="E8" s="287"/>
      <c r="F8" s="287"/>
      <c r="G8" s="287"/>
      <c r="H8" s="287"/>
      <c r="I8" s="41">
        <v>4</v>
      </c>
      <c r="J8" s="43">
        <v>1556000000</v>
      </c>
      <c r="K8" s="43">
        <v>3043000000</v>
      </c>
    </row>
    <row r="9" spans="1:11" ht="12.75">
      <c r="A9" s="286" t="s">
        <v>294</v>
      </c>
      <c r="B9" s="287"/>
      <c r="C9" s="287"/>
      <c r="D9" s="287"/>
      <c r="E9" s="287"/>
      <c r="F9" s="287"/>
      <c r="G9" s="287"/>
      <c r="H9" s="287"/>
      <c r="I9" s="41">
        <v>5</v>
      </c>
      <c r="J9" s="43">
        <v>1070000000</v>
      </c>
      <c r="K9" s="43">
        <v>795000000</v>
      </c>
    </row>
    <row r="10" spans="1:11" ht="12.75">
      <c r="A10" s="286" t="s">
        <v>295</v>
      </c>
      <c r="B10" s="287"/>
      <c r="C10" s="287"/>
      <c r="D10" s="287"/>
      <c r="E10" s="287"/>
      <c r="F10" s="287"/>
      <c r="G10" s="287"/>
      <c r="H10" s="287"/>
      <c r="I10" s="41">
        <v>6</v>
      </c>
      <c r="J10" s="43"/>
      <c r="K10" s="43"/>
    </row>
    <row r="11" spans="1:11" ht="12.75">
      <c r="A11" s="286" t="s">
        <v>296</v>
      </c>
      <c r="B11" s="287"/>
      <c r="C11" s="287"/>
      <c r="D11" s="287"/>
      <c r="E11" s="287"/>
      <c r="F11" s="287"/>
      <c r="G11" s="287"/>
      <c r="H11" s="287"/>
      <c r="I11" s="41">
        <v>7</v>
      </c>
      <c r="J11" s="43"/>
      <c r="K11" s="43">
        <v>45000000</v>
      </c>
    </row>
    <row r="12" spans="1:11" ht="12.75">
      <c r="A12" s="286" t="s">
        <v>297</v>
      </c>
      <c r="B12" s="287"/>
      <c r="C12" s="287"/>
      <c r="D12" s="287"/>
      <c r="E12" s="287"/>
      <c r="F12" s="287"/>
      <c r="G12" s="287"/>
      <c r="H12" s="287"/>
      <c r="I12" s="41">
        <v>8</v>
      </c>
      <c r="J12" s="43">
        <v>37000000</v>
      </c>
      <c r="K12" s="43"/>
    </row>
    <row r="13" spans="1:11" ht="12.75">
      <c r="A13" s="286" t="s">
        <v>298</v>
      </c>
      <c r="B13" s="287"/>
      <c r="C13" s="287"/>
      <c r="D13" s="287"/>
      <c r="E13" s="287"/>
      <c r="F13" s="287"/>
      <c r="G13" s="287"/>
      <c r="H13" s="287"/>
      <c r="I13" s="41">
        <v>9</v>
      </c>
      <c r="J13" s="43"/>
      <c r="K13" s="43"/>
    </row>
    <row r="14" spans="1:11" ht="12.75">
      <c r="A14" s="288" t="s">
        <v>299</v>
      </c>
      <c r="B14" s="289"/>
      <c r="C14" s="289"/>
      <c r="D14" s="289"/>
      <c r="E14" s="289"/>
      <c r="F14" s="289"/>
      <c r="G14" s="289"/>
      <c r="H14" s="289"/>
      <c r="I14" s="41">
        <v>10</v>
      </c>
      <c r="J14" s="73">
        <f>SUM(J5:J13)</f>
        <v>13615000000</v>
      </c>
      <c r="K14" s="73">
        <f>SUM(K5:K13)</f>
        <v>14871000000</v>
      </c>
    </row>
    <row r="15" spans="1:11" ht="12.75">
      <c r="A15" s="286" t="s">
        <v>300</v>
      </c>
      <c r="B15" s="287"/>
      <c r="C15" s="287"/>
      <c r="D15" s="287"/>
      <c r="E15" s="287"/>
      <c r="F15" s="287"/>
      <c r="G15" s="287"/>
      <c r="H15" s="287"/>
      <c r="I15" s="41">
        <v>11</v>
      </c>
      <c r="J15" s="43" t="e">
        <f>'[1]RDG'!K66</f>
        <v>#REF!</v>
      </c>
      <c r="K15" s="43" t="e">
        <f>'[1]RDG'!L66</f>
        <v>#REF!</v>
      </c>
    </row>
    <row r="16" spans="1:11" ht="12.75">
      <c r="A16" s="286" t="s">
        <v>301</v>
      </c>
      <c r="B16" s="287"/>
      <c r="C16" s="287"/>
      <c r="D16" s="287"/>
      <c r="E16" s="287"/>
      <c r="F16" s="287"/>
      <c r="G16" s="287"/>
      <c r="H16" s="287"/>
      <c r="I16" s="41">
        <v>12</v>
      </c>
      <c r="J16" s="43"/>
      <c r="K16" s="43"/>
    </row>
    <row r="17" spans="1:11" ht="12.75">
      <c r="A17" s="286" t="s">
        <v>302</v>
      </c>
      <c r="B17" s="287"/>
      <c r="C17" s="287"/>
      <c r="D17" s="287"/>
      <c r="E17" s="287"/>
      <c r="F17" s="287"/>
      <c r="G17" s="287"/>
      <c r="H17" s="287"/>
      <c r="I17" s="41">
        <v>13</v>
      </c>
      <c r="J17" s="43"/>
      <c r="K17" s="43"/>
    </row>
    <row r="18" spans="1:11" ht="12.75">
      <c r="A18" s="286" t="s">
        <v>303</v>
      </c>
      <c r="B18" s="287"/>
      <c r="C18" s="287"/>
      <c r="D18" s="287"/>
      <c r="E18" s="287"/>
      <c r="F18" s="287"/>
      <c r="G18" s="287"/>
      <c r="H18" s="287"/>
      <c r="I18" s="41">
        <v>14</v>
      </c>
      <c r="J18" s="43"/>
      <c r="K18" s="43"/>
    </row>
    <row r="19" spans="1:11" ht="12.75">
      <c r="A19" s="286" t="s">
        <v>304</v>
      </c>
      <c r="B19" s="287"/>
      <c r="C19" s="287"/>
      <c r="D19" s="287"/>
      <c r="E19" s="287"/>
      <c r="F19" s="287"/>
      <c r="G19" s="287"/>
      <c r="H19" s="287"/>
      <c r="I19" s="41">
        <v>15</v>
      </c>
      <c r="J19" s="43"/>
      <c r="K19" s="43"/>
    </row>
    <row r="20" spans="1:11" ht="12.75">
      <c r="A20" s="286" t="s">
        <v>305</v>
      </c>
      <c r="B20" s="287"/>
      <c r="C20" s="287"/>
      <c r="D20" s="287"/>
      <c r="E20" s="287"/>
      <c r="F20" s="287"/>
      <c r="G20" s="287"/>
      <c r="H20" s="287"/>
      <c r="I20" s="41">
        <v>16</v>
      </c>
      <c r="J20" s="43">
        <f>J9</f>
        <v>1070000000</v>
      </c>
      <c r="K20" s="43">
        <f>K9</f>
        <v>795000000</v>
      </c>
    </row>
    <row r="21" spans="1:11" ht="12.75">
      <c r="A21" s="288" t="s">
        <v>306</v>
      </c>
      <c r="B21" s="289"/>
      <c r="C21" s="289"/>
      <c r="D21" s="289"/>
      <c r="E21" s="289"/>
      <c r="F21" s="289"/>
      <c r="G21" s="289"/>
      <c r="H21" s="289"/>
      <c r="I21" s="41">
        <v>17</v>
      </c>
      <c r="J21" s="74" t="e">
        <f>SUM(J15:J20)</f>
        <v>#REF!</v>
      </c>
      <c r="K21" s="74" t="e">
        <f>SUM(K15:K20)</f>
        <v>#REF!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307</v>
      </c>
      <c r="B23" s="279"/>
      <c r="C23" s="279"/>
      <c r="D23" s="279"/>
      <c r="E23" s="279"/>
      <c r="F23" s="279"/>
      <c r="G23" s="279"/>
      <c r="H23" s="279"/>
      <c r="I23" s="44">
        <v>18</v>
      </c>
      <c r="J23" s="42"/>
      <c r="K23" s="42"/>
    </row>
    <row r="24" spans="1:11" ht="17.25" customHeight="1">
      <c r="A24" s="280" t="s">
        <v>308</v>
      </c>
      <c r="B24" s="281"/>
      <c r="C24" s="281"/>
      <c r="D24" s="281"/>
      <c r="E24" s="281"/>
      <c r="F24" s="281"/>
      <c r="G24" s="281"/>
      <c r="H24" s="281"/>
      <c r="I24" s="45">
        <v>19</v>
      </c>
      <c r="J24" s="74"/>
      <c r="K24" s="74"/>
    </row>
    <row r="25" spans="1:11" ht="30" customHeight="1">
      <c r="A25" s="282" t="s">
        <v>309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7:J9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5:K21 J5:J6 J10:J11 J13:J2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99" t="s">
        <v>53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0" t="s">
        <v>56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2012-04-25T17:56:41Z</cp:lastPrinted>
  <dcterms:created xsi:type="dcterms:W3CDTF">2008-10-17T11:51:54Z</dcterms:created>
  <dcterms:modified xsi:type="dcterms:W3CDTF">2013-09-30T10:22:29Z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